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er\Desktop\01 総合事務組合全体財務4表\"/>
    </mc:Choice>
  </mc:AlternateContent>
  <xr:revisionPtr revIDLastSave="0" documentId="13_ncr:1_{436A7AC9-656E-461A-8C44-A339963F4ED7}" xr6:coauthVersionLast="47" xr6:coauthVersionMax="47" xr10:uidLastSave="{00000000-0000-0000-0000-000000000000}"/>
  <bookViews>
    <workbookView xWindow="-110" yWindow="-110" windowWidth="19420" windowHeight="11500" tabRatio="659" xr2:uid="{00000000-000D-0000-FFFF-FFFF00000000}"/>
  </bookViews>
  <sheets>
    <sheet name="全体" sheetId="12" r:id="rId1"/>
    <sheet name="交通災害" sheetId="11" r:id="rId2"/>
    <sheet name="合算" sheetId="5" r:id="rId3"/>
    <sheet name="共通" sheetId="10" r:id="rId4"/>
    <sheet name="退職" sheetId="6" r:id="rId5"/>
    <sheet name="非常勤" sheetId="8" r:id="rId6"/>
    <sheet name="消防" sheetId="7" r:id="rId7"/>
    <sheet name="会館" sheetId="9" r:id="rId8"/>
  </sheets>
  <externalReferences>
    <externalReference r:id="rId9"/>
  </externalReferences>
  <definedNames>
    <definedName name="CSV" localSheetId="7">#REF!</definedName>
    <definedName name="CSV" localSheetId="3">#REF!</definedName>
    <definedName name="CSV" localSheetId="1">#REF!</definedName>
    <definedName name="CSV" localSheetId="6">#REF!</definedName>
    <definedName name="CSV" localSheetId="0">#REF!</definedName>
    <definedName name="CSV" localSheetId="4">#REF!</definedName>
    <definedName name="CSV" localSheetId="5">#REF!</definedName>
    <definedName name="CSV">#REF!</definedName>
    <definedName name="CSVDATA" localSheetId="7">#REF!</definedName>
    <definedName name="CSVDATA" localSheetId="3">#REF!</definedName>
    <definedName name="CSVDATA" localSheetId="1">#REF!</definedName>
    <definedName name="CSVDATA" localSheetId="6">#REF!</definedName>
    <definedName name="CSVDATA" localSheetId="0">#REF!</definedName>
    <definedName name="CSVDATA" localSheetId="4">#REF!</definedName>
    <definedName name="CSVDATA" localSheetId="5">#REF!</definedName>
    <definedName name="CSVDATA">#REF!</definedName>
    <definedName name="_xlnm.Print_Area" localSheetId="7">会館!$C$1:$AB$71</definedName>
    <definedName name="_xlnm.Print_Area" localSheetId="3">共通!$C$1:$AB$71</definedName>
    <definedName name="_xlnm.Print_Area" localSheetId="1">交通災害!$C$1:$AB$71</definedName>
    <definedName name="_xlnm.Print_Area" localSheetId="2">合算!$C$1:$AB$71</definedName>
    <definedName name="_xlnm.Print_Area" localSheetId="6">消防!$C$1:$AB$71</definedName>
    <definedName name="_xlnm.Print_Area" localSheetId="0">全体!$C$1:$AB$71</definedName>
    <definedName name="_xlnm.Print_Area" localSheetId="4">退職!$C$1:$AB$71</definedName>
    <definedName name="_xlnm.Print_Area" localSheetId="5">非常勤!$C$1:$AB$71</definedName>
    <definedName name="カテゴリ一覧">[1]カテゴリ!$M$6:$M$16</definedName>
    <definedName name="フォーム共通定義_「画面ＩＤ」入力セルの位置_行" localSheetId="7">#REF!</definedName>
    <definedName name="フォーム共通定義_「画面ＩＤ」入力セルの位置_行" localSheetId="3">#REF!</definedName>
    <definedName name="フォーム共通定義_「画面ＩＤ」入力セルの位置_行" localSheetId="1">#REF!</definedName>
    <definedName name="フォーム共通定義_「画面ＩＤ」入力セルの位置_行" localSheetId="2">#REF!</definedName>
    <definedName name="フォーム共通定義_「画面ＩＤ」入力セルの位置_行" localSheetId="6">#REF!</definedName>
    <definedName name="フォーム共通定義_「画面ＩＤ」入力セルの位置_行" localSheetId="0">#REF!</definedName>
    <definedName name="フォーム共通定義_「画面ＩＤ」入力セルの位置_行" localSheetId="4">#REF!</definedName>
    <definedName name="フォーム共通定義_「画面ＩＤ」入力セルの位置_行" localSheetId="5">#REF!</definedName>
    <definedName name="フォーム共通定義_「画面ＩＤ」入力セルの位置_行">#REF!</definedName>
    <definedName name="フォーム共通定義_「画面ＩＤ」入力セルの位置_列" localSheetId="7">#REF!</definedName>
    <definedName name="フォーム共通定義_「画面ＩＤ」入力セルの位置_列" localSheetId="3">#REF!</definedName>
    <definedName name="フォーム共通定義_「画面ＩＤ」入力セルの位置_列" localSheetId="1">#REF!</definedName>
    <definedName name="フォーム共通定義_「画面ＩＤ」入力セルの位置_列" localSheetId="2">#REF!</definedName>
    <definedName name="フォーム共通定義_「画面ＩＤ」入力セルの位置_列" localSheetId="6">#REF!</definedName>
    <definedName name="フォーム共通定義_「画面ＩＤ」入力セルの位置_列" localSheetId="0">#REF!</definedName>
    <definedName name="フォーム共通定義_「画面ＩＤ」入力セルの位置_列" localSheetId="4">#REF!</definedName>
    <definedName name="フォーム共通定義_「画面ＩＤ」入力セルの位置_列" localSheetId="5">#REF!</definedName>
    <definedName name="フォーム共通定義_「画面ＩＤ」入力セルの位置_列">#REF!</definedName>
    <definedName name="画面イベント定義_「画面ＩＤ」入力セルの位置_行" localSheetId="7">#REF!</definedName>
    <definedName name="画面イベント定義_「画面ＩＤ」入力セルの位置_行" localSheetId="3">#REF!</definedName>
    <definedName name="画面イベント定義_「画面ＩＤ」入力セルの位置_行" localSheetId="1">#REF!</definedName>
    <definedName name="画面イベント定義_「画面ＩＤ」入力セルの位置_行" localSheetId="2">#REF!</definedName>
    <definedName name="画面イベント定義_「画面ＩＤ」入力セルの位置_行" localSheetId="6">#REF!</definedName>
    <definedName name="画面イベント定義_「画面ＩＤ」入力セルの位置_行" localSheetId="0">#REF!</definedName>
    <definedName name="画面イベント定義_「画面ＩＤ」入力セルの位置_行" localSheetId="4">#REF!</definedName>
    <definedName name="画面イベント定義_「画面ＩＤ」入力セルの位置_行" localSheetId="5">#REF!</definedName>
    <definedName name="画面イベント定義_「画面ＩＤ」入力セルの位置_行">#REF!</definedName>
    <definedName name="画面イベント定義_「画面ＩＤ」入力セルの位置_列" localSheetId="7">#REF!</definedName>
    <definedName name="画面イベント定義_「画面ＩＤ」入力セルの位置_列" localSheetId="3">#REF!</definedName>
    <definedName name="画面イベント定義_「画面ＩＤ」入力セルの位置_列" localSheetId="1">#REF!</definedName>
    <definedName name="画面イベント定義_「画面ＩＤ」入力セルの位置_列" localSheetId="2">#REF!</definedName>
    <definedName name="画面イベント定義_「画面ＩＤ」入力セルの位置_列" localSheetId="6">#REF!</definedName>
    <definedName name="画面イベント定義_「画面ＩＤ」入力セルの位置_列" localSheetId="0">#REF!</definedName>
    <definedName name="画面イベント定義_「画面ＩＤ」入力セルの位置_列" localSheetId="4">#REF!</definedName>
    <definedName name="画面イベント定義_「画面ＩＤ」入力セルの位置_列" localSheetId="5">#REF!</definedName>
    <definedName name="画面イベント定義_「画面ＩＤ」入力セルの位置_列">#REF!</definedName>
    <definedName name="論理データ型一覧">[1]論理データ型!$A$3:$A$41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5" l="1"/>
  <c r="AE14" i="6" l="1"/>
  <c r="Z1" i="9" l="1"/>
  <c r="Z1" i="7" l="1"/>
  <c r="Z1" i="8" l="1"/>
  <c r="Z1" i="6" l="1"/>
  <c r="P69" i="10" l="1"/>
  <c r="Z68" i="10"/>
  <c r="Z20" i="10"/>
  <c r="Z29" i="10" s="1"/>
  <c r="Z69" i="10" s="1"/>
  <c r="Z1" i="10"/>
  <c r="Z1" i="11" l="1"/>
  <c r="AE68" i="12" l="1"/>
  <c r="AD63" i="12"/>
  <c r="AD59" i="12" s="1"/>
  <c r="AD54" i="12"/>
  <c r="AD47" i="12"/>
  <c r="AD46" i="12" s="1"/>
  <c r="AD43" i="12"/>
  <c r="AD32" i="12"/>
  <c r="AE20" i="12"/>
  <c r="AD16" i="12"/>
  <c r="AE14" i="12"/>
  <c r="AE29" i="12" s="1"/>
  <c r="AE68" i="11"/>
  <c r="AD63" i="11"/>
  <c r="AD59" i="11" s="1"/>
  <c r="AD54" i="11"/>
  <c r="AD47" i="11"/>
  <c r="AD46" i="11"/>
  <c r="AD43" i="11"/>
  <c r="AD32" i="11"/>
  <c r="AE20" i="11"/>
  <c r="AD16" i="11"/>
  <c r="AD15" i="11" s="1"/>
  <c r="AE14" i="11"/>
  <c r="AE29" i="11" s="1"/>
  <c r="AE69" i="11" s="1"/>
  <c r="AE69" i="12" l="1"/>
  <c r="AD15" i="12"/>
  <c r="AD14" i="12" s="1"/>
  <c r="AD69" i="12" s="1"/>
  <c r="AD14" i="11"/>
  <c r="AD69" i="11" s="1"/>
  <c r="Z31" i="5"/>
  <c r="Z31" i="12" s="1"/>
  <c r="Z29" i="5"/>
  <c r="Z29" i="12" s="1"/>
  <c r="Z28" i="5"/>
  <c r="Z28" i="12" s="1"/>
  <c r="Z27" i="5"/>
  <c r="Z27" i="12" s="1"/>
  <c r="Z26" i="5"/>
  <c r="Z26" i="12" s="1"/>
  <c r="Z25" i="5"/>
  <c r="Z25" i="12" s="1"/>
  <c r="Z24" i="5"/>
  <c r="Z24" i="12" s="1"/>
  <c r="Z23" i="5"/>
  <c r="Z23" i="12" s="1"/>
  <c r="Z22" i="5"/>
  <c r="Z22" i="12" s="1"/>
  <c r="Z21" i="5"/>
  <c r="Z21" i="12" s="1"/>
  <c r="Z20" i="5"/>
  <c r="Z20" i="12" s="1"/>
  <c r="Z19" i="5"/>
  <c r="Z19" i="12" s="1"/>
  <c r="Z18" i="5"/>
  <c r="Z18" i="12" s="1"/>
  <c r="Z17" i="5"/>
  <c r="Z17" i="12" s="1"/>
  <c r="Z16" i="5"/>
  <c r="Z16" i="12" s="1"/>
  <c r="Z15" i="5"/>
  <c r="Z15" i="12" s="1"/>
  <c r="Z14" i="5"/>
  <c r="Z14" i="12" s="1"/>
  <c r="P69" i="5"/>
  <c r="P69" i="12" s="1"/>
  <c r="P68" i="5"/>
  <c r="P68" i="12" s="1"/>
  <c r="P67" i="5"/>
  <c r="P67" i="12" s="1"/>
  <c r="P66" i="5"/>
  <c r="P66" i="12" s="1"/>
  <c r="P65" i="5"/>
  <c r="P65" i="12" s="1"/>
  <c r="P64" i="5"/>
  <c r="P64" i="12" s="1"/>
  <c r="P63" i="5"/>
  <c r="P63" i="12" s="1"/>
  <c r="P62" i="5"/>
  <c r="P62" i="12" s="1"/>
  <c r="P61" i="5"/>
  <c r="P61" i="12" s="1"/>
  <c r="P60" i="5"/>
  <c r="P60" i="12" s="1"/>
  <c r="P59" i="5"/>
  <c r="P59" i="12" s="1"/>
  <c r="P58" i="5"/>
  <c r="P58" i="12" s="1"/>
  <c r="P57" i="5"/>
  <c r="P57" i="12" s="1"/>
  <c r="P56" i="5"/>
  <c r="P56" i="12" s="1"/>
  <c r="P55" i="5"/>
  <c r="P55" i="12" s="1"/>
  <c r="P54" i="5"/>
  <c r="P54" i="12" s="1"/>
  <c r="P53" i="5"/>
  <c r="P53" i="12" s="1"/>
  <c r="P52" i="5"/>
  <c r="P52" i="12" s="1"/>
  <c r="P51" i="5"/>
  <c r="P51" i="12" s="1"/>
  <c r="P50" i="5"/>
  <c r="P50" i="12" s="1"/>
  <c r="P49" i="5"/>
  <c r="P49" i="12" s="1"/>
  <c r="P48" i="5"/>
  <c r="P48" i="12" s="1"/>
  <c r="P47" i="5"/>
  <c r="P47" i="12" s="1"/>
  <c r="P46" i="5"/>
  <c r="P46" i="12" s="1"/>
  <c r="P45" i="5"/>
  <c r="P45" i="12" s="1"/>
  <c r="P44" i="5"/>
  <c r="P44" i="12" s="1"/>
  <c r="P43" i="5"/>
  <c r="P43" i="12" s="1"/>
  <c r="P42" i="5"/>
  <c r="P42" i="12" s="1"/>
  <c r="P41" i="5"/>
  <c r="P41" i="12" s="1"/>
  <c r="P40" i="5"/>
  <c r="P40" i="12" s="1"/>
  <c r="P39" i="5"/>
  <c r="P39" i="12" s="1"/>
  <c r="P38" i="5"/>
  <c r="P38" i="12" s="1"/>
  <c r="P37" i="5"/>
  <c r="P37" i="12" s="1"/>
  <c r="P36" i="5"/>
  <c r="P36" i="12" s="1"/>
  <c r="P35" i="5"/>
  <c r="P35" i="12" s="1"/>
  <c r="P34" i="5"/>
  <c r="P34" i="12" s="1"/>
  <c r="P33" i="5"/>
  <c r="P33" i="12" s="1"/>
  <c r="P32" i="5"/>
  <c r="P32" i="12" s="1"/>
  <c r="P31" i="5"/>
  <c r="P31" i="12" s="1"/>
  <c r="P30" i="5"/>
  <c r="P30" i="12" s="1"/>
  <c r="P29" i="5"/>
  <c r="P29" i="12" s="1"/>
  <c r="P28" i="5"/>
  <c r="P28" i="12" s="1"/>
  <c r="P27" i="5"/>
  <c r="P27" i="12" s="1"/>
  <c r="P26" i="5"/>
  <c r="P26" i="12" s="1"/>
  <c r="P25" i="5"/>
  <c r="P25" i="12" s="1"/>
  <c r="P24" i="5"/>
  <c r="P24" i="12" s="1"/>
  <c r="P23" i="5"/>
  <c r="P23" i="12" s="1"/>
  <c r="P22" i="5"/>
  <c r="P22" i="12" s="1"/>
  <c r="P21" i="5"/>
  <c r="P21" i="12" s="1"/>
  <c r="P20" i="5"/>
  <c r="P20" i="12" s="1"/>
  <c r="P19" i="5"/>
  <c r="P19" i="12" s="1"/>
  <c r="P18" i="5"/>
  <c r="P18" i="12" s="1"/>
  <c r="P17" i="5"/>
  <c r="P17" i="12" s="1"/>
  <c r="P16" i="5"/>
  <c r="P16" i="12" s="1"/>
  <c r="P15" i="5"/>
  <c r="P15" i="12" s="1"/>
  <c r="P14" i="12"/>
  <c r="Z32" i="5" l="1"/>
  <c r="Z32" i="12" s="1"/>
  <c r="Z69" i="5" l="1"/>
  <c r="Z69" i="12" s="1"/>
  <c r="Z68" i="5"/>
  <c r="Z68" i="12" s="1"/>
  <c r="AE68" i="10"/>
  <c r="AD63" i="10"/>
  <c r="AD59" i="10" s="1"/>
  <c r="AD54" i="10"/>
  <c r="AD47" i="10"/>
  <c r="AD46" i="10" s="1"/>
  <c r="AD43" i="10"/>
  <c r="AD32" i="10"/>
  <c r="AE20" i="10"/>
  <c r="AD16" i="10"/>
  <c r="AD15" i="10" s="1"/>
  <c r="AD14" i="10" s="1"/>
  <c r="AE14" i="10"/>
  <c r="AE68" i="9"/>
  <c r="AD63" i="9"/>
  <c r="AD59" i="9"/>
  <c r="AD54" i="9"/>
  <c r="AD47" i="9"/>
  <c r="AD46" i="9" s="1"/>
  <c r="AD43" i="9"/>
  <c r="AD32" i="9"/>
  <c r="AE20" i="9"/>
  <c r="AD16" i="9"/>
  <c r="AD15" i="9" s="1"/>
  <c r="AD14" i="9" s="1"/>
  <c r="AD69" i="9" s="1"/>
  <c r="AE14" i="9"/>
  <c r="AE68" i="8"/>
  <c r="AD63" i="8"/>
  <c r="AD59" i="8" s="1"/>
  <c r="AD54" i="8"/>
  <c r="AD47" i="8"/>
  <c r="AD43" i="8"/>
  <c r="AD32" i="8"/>
  <c r="AE20" i="8"/>
  <c r="AD16" i="8"/>
  <c r="AE14" i="8"/>
  <c r="AE29" i="8" s="1"/>
  <c r="AE69" i="8" s="1"/>
  <c r="AE68" i="7"/>
  <c r="AD63" i="7"/>
  <c r="AD59" i="7" s="1"/>
  <c r="AD54" i="7"/>
  <c r="AD47" i="7"/>
  <c r="AD46" i="7" s="1"/>
  <c r="AD43" i="7"/>
  <c r="AD32" i="7"/>
  <c r="AE20" i="7"/>
  <c r="AD16" i="7"/>
  <c r="AE14" i="7"/>
  <c r="AE29" i="7" s="1"/>
  <c r="AE69" i="7" s="1"/>
  <c r="AE68" i="6"/>
  <c r="AD63" i="6"/>
  <c r="AD59" i="6" s="1"/>
  <c r="AD54" i="6"/>
  <c r="AD47" i="6"/>
  <c r="AD46" i="6" s="1"/>
  <c r="AD43" i="6"/>
  <c r="AD32" i="6"/>
  <c r="AE20" i="6"/>
  <c r="AE29" i="6" s="1"/>
  <c r="AD16" i="6"/>
  <c r="AD15" i="6" s="1"/>
  <c r="AD46" i="8" l="1"/>
  <c r="AE69" i="6"/>
  <c r="AD14" i="6"/>
  <c r="AD15" i="7"/>
  <c r="AD14" i="7" s="1"/>
  <c r="AD69" i="7" s="1"/>
  <c r="AD15" i="8"/>
  <c r="AD14" i="8" s="1"/>
  <c r="AD69" i="8" s="1"/>
  <c r="AE29" i="9"/>
  <c r="AE69" i="9" s="1"/>
  <c r="AE29" i="10"/>
  <c r="AE69" i="10" s="1"/>
  <c r="AD69" i="10"/>
  <c r="AD69" i="6"/>
  <c r="AE68" i="5" l="1"/>
  <c r="AD63" i="5"/>
  <c r="AD59" i="5" s="1"/>
  <c r="AD54" i="5"/>
  <c r="AD47" i="5"/>
  <c r="AD43" i="5"/>
  <c r="AD32" i="5"/>
  <c r="AE20" i="5"/>
  <c r="AD16" i="5"/>
  <c r="AE14" i="5"/>
  <c r="AE29" i="5" l="1"/>
  <c r="AE69" i="5" s="1"/>
  <c r="AD46" i="5"/>
  <c r="AD15" i="5"/>
  <c r="AD14" i="5" l="1"/>
  <c r="AD69" i="5" s="1"/>
</calcChain>
</file>

<file path=xl/sharedStrings.xml><?xml version="1.0" encoding="utf-8"?>
<sst xmlns="http://schemas.openxmlformats.org/spreadsheetml/2006/main" count="1360" uniqueCount="161">
  <si>
    <t>（単位：円）</t>
  </si>
  <si>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</si>
  <si>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</si>
  <si>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</si>
  <si>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</si>
  <si>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</si>
  <si>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</si>
  <si>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</si>
  <si>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</si>
  <si>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</si>
  <si>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</si>
  <si>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</si>
  <si>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</si>
  <si>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</si>
  <si>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</si>
  <si>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</si>
  <si>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</si>
  <si>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</si>
  <si>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</si>
  <si>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</si>
  <si>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</si>
  <si>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</si>
  <si>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</si>
  <si>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</si>
  <si>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</si>
  <si>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</si>
  <si>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</si>
  <si>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</si>
  <si>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</si>
  <si>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</si>
  <si>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</si>
  <si>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</si>
  <si>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</si>
  <si>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</si>
  <si>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</si>
  <si>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</si>
  <si>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</si>
  <si>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</si>
  <si>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</si>
  <si>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</si>
  <si>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</si>
  <si>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</si>
  <si>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</si>
  <si>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</si>
  <si>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</si>
  <si>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</si>
  <si>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</si>
  <si>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</si>
  <si>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</si>
  <si>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</si>
  <si>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</si>
  <si>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</si>
  <si>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</si>
  <si>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</si>
  <si>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</si>
  <si>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</si>
  <si>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</si>
  <si>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</si>
  <si>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</si>
  <si>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</si>
  <si>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</si>
  <si>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</si>
  <si>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</si>
  <si>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</si>
  <si>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</si>
  <si>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</si>
  <si>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</si>
  <si>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</si>
  <si>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</si>
  <si>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</si>
  <si>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</si>
  <si>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</si>
  <si>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</si>
  <si>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</si>
  <si>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</si>
  <si>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</si>
  <si>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</si>
  <si>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</si>
  <si>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</si>
  <si>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</si>
  <si>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</si>
  <si>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</si>
  <si>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</si>
  <si>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</si>
  <si>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</si>
  <si>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</si>
  <si>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</si>
  <si>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</si>
  <si>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</si>
  <si>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</si>
  <si>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</si>
  <si>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</si>
  <si>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</si>
  <si>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</si>
  <si>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</si>
  <si>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</si>
  <si>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</si>
  <si>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</si>
  <si>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</si>
  <si>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</si>
  <si>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</si>
  <si>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</si>
  <si>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</si>
  <si>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</si>
  <si>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</si>
  <si>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</si>
  <si>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</si>
  <si>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</si>
  <si>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</si>
  <si>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</si>
  <si>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</si>
  <si>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</si>
  <si>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</si>
  <si>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</si>
  <si>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</si>
  <si>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</si>
  <si>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</si>
  <si>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</si>
  <si>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</si>
  <si>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</si>
  <si>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</si>
  <si>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</si>
  <si>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</si>
  <si>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</si>
  <si>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</si>
  <si>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</si>
  <si>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</si>
  <si>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</si>
  <si>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</si>
  <si>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</si>
  <si>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</si>
  <si>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</si>
  <si>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科目コード</t>
  </si>
  <si>
    <t>科目コー</t>
  </si>
  <si>
    <t>金額</t>
  </si>
  <si>
    <t>【資産の部】</t>
  </si>
  <si>
    <t>【負債の部】</t>
  </si>
  <si>
    <t>地方債</t>
  </si>
  <si>
    <t>1年内償還予定地方債</t>
  </si>
  <si>
    <t>【純資産の部】</t>
  </si>
  <si>
    <t>負債及び純資産合計</t>
  </si>
  <si>
    <t>*出力条件</t>
  </si>
  <si>
    <t>*出力帳票選択 ： 財務書類</t>
  </si>
  <si>
    <t>*団体／会計コード ：</t>
  </si>
  <si>
    <t>*出力範囲 ： 年次</t>
  </si>
  <si>
    <t>*出力金額単位 ： 円</t>
  </si>
  <si>
    <t>貸借対照表</t>
  </si>
  <si>
    <t>退職手当支給準備金</t>
    <rPh sb="4" eb="6">
      <t>シキュウ</t>
    </rPh>
    <rPh sb="6" eb="9">
      <t>ジュンビキン</t>
    </rPh>
    <phoneticPr fontId="2"/>
  </si>
  <si>
    <t>*団体区分 ： 退職手当会計</t>
    <rPh sb="8" eb="10">
      <t>タイショク</t>
    </rPh>
    <rPh sb="10" eb="12">
      <t>テアテ</t>
    </rPh>
    <rPh sb="12" eb="14">
      <t>カイケイ</t>
    </rPh>
    <phoneticPr fontId="2"/>
  </si>
  <si>
    <t>*団体区分 ： 消防補償会計</t>
    <rPh sb="8" eb="10">
      <t>ショウボウ</t>
    </rPh>
    <rPh sb="10" eb="12">
      <t>ホショウ</t>
    </rPh>
    <rPh sb="12" eb="14">
      <t>カイケイ</t>
    </rPh>
    <phoneticPr fontId="2"/>
  </si>
  <si>
    <t>*団体区分 ： 非常勤補償等会計</t>
    <rPh sb="8" eb="11">
      <t>ヒジョウキン</t>
    </rPh>
    <rPh sb="11" eb="13">
      <t>ホショウ</t>
    </rPh>
    <rPh sb="13" eb="14">
      <t>トウ</t>
    </rPh>
    <rPh sb="14" eb="16">
      <t>カイケイ</t>
    </rPh>
    <phoneticPr fontId="2"/>
  </si>
  <si>
    <t>*団体区分 ： 会館管理会計</t>
    <rPh sb="8" eb="10">
      <t>カイカン</t>
    </rPh>
    <rPh sb="10" eb="12">
      <t>カンリ</t>
    </rPh>
    <rPh sb="12" eb="14">
      <t>カイケイ</t>
    </rPh>
    <phoneticPr fontId="2"/>
  </si>
  <si>
    <t>*団体区分 ： 合算（除く交通災害）</t>
    <rPh sb="8" eb="10">
      <t>ガッサン</t>
    </rPh>
    <rPh sb="11" eb="12">
      <t>ノゾ</t>
    </rPh>
    <rPh sb="13" eb="15">
      <t>コウツウ</t>
    </rPh>
    <rPh sb="15" eb="17">
      <t>サイガイ</t>
    </rPh>
    <phoneticPr fontId="2"/>
  </si>
  <si>
    <t>*団体区分 ： 共通会計</t>
    <rPh sb="8" eb="10">
      <t>キョウツウ</t>
    </rPh>
    <rPh sb="10" eb="12">
      <t>カイケイ</t>
    </rPh>
    <phoneticPr fontId="2"/>
  </si>
  <si>
    <t>*団体区分 ： 会計別</t>
  </si>
  <si>
    <t>*団体区分 ： 総合事務組合全体会計</t>
    <rPh sb="8" eb="10">
      <t>ソウゴウ</t>
    </rPh>
    <rPh sb="10" eb="12">
      <t>ジム</t>
    </rPh>
    <rPh sb="12" eb="14">
      <t>クミアイ</t>
    </rPh>
    <rPh sb="14" eb="16">
      <t>ゼンタイ</t>
    </rPh>
    <rPh sb="16" eb="18">
      <t>カイケイ</t>
    </rPh>
    <phoneticPr fontId="2"/>
  </si>
  <si>
    <r>
      <t xml:space="preserve">*団体／会計コード ： 001  ／  02   一般会計等  ／  </t>
    </r>
    <r>
      <rPr>
        <b/>
        <sz val="10.5"/>
        <rFont val="ＭＳ Ｐゴシック"/>
        <family val="3"/>
        <charset val="128"/>
      </rPr>
      <t>交通災害共済会計</t>
    </r>
    <phoneticPr fontId="2"/>
  </si>
  <si>
    <t>*出力帳票選択 ： 財務書類</t>
    <phoneticPr fontId="2"/>
  </si>
  <si>
    <t>*会計年度 ： 令和 5年度</t>
    <rPh sb="8" eb="10">
      <t>レイワ</t>
    </rPh>
    <rPh sb="12" eb="14">
      <t>ネンド</t>
    </rPh>
    <rPh sb="13" eb="14">
      <t>ド</t>
    </rPh>
    <phoneticPr fontId="2"/>
  </si>
  <si>
    <t>（令和　6年 3月31日現在）</t>
    <rPh sb="1" eb="3">
      <t>レイワ</t>
    </rPh>
    <phoneticPr fontId="2"/>
  </si>
  <si>
    <t>（令和 6年 3月31日現在）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</si>
</sst>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;&quot;△ &quot;0"/>
    <numFmt numFmtId="178" formatCode="#,##0_ "/>
    <numFmt numFmtId="179" formatCode="yyyy/m/d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68">
    <xf numFmtId="0" fontId="0" fillId="0" borderId="0" xfId="0">
      <alignment vertical="center"/>
    </xf>
    <xf numFmtId="49" fontId="4" fillId="2" borderId="0" xfId="2" applyNumberFormat="1" applyFont="1" applyFill="1" applyAlignment="1">
      <alignment vertical="center"/>
    </xf>
    <xf numFmtId="0" fontId="4" fillId="2" borderId="0" xfId="3" applyFont="1" applyFill="1">
      <alignment vertical="center"/>
    </xf>
    <xf numFmtId="0" fontId="4" fillId="2" borderId="0" xfId="2" applyFont="1" applyFill="1" applyAlignment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4" applyNumberFormat="1" applyFont="1" applyAlignment="1">
      <alignment vertical="center"/>
    </xf>
    <xf numFmtId="0" fontId="5" fillId="0" borderId="0" xfId="4" applyFont="1"/>
    <xf numFmtId="0" fontId="4" fillId="0" borderId="0" xfId="4" applyFont="1" applyAlignment="1">
      <alignment vertical="center"/>
    </xf>
    <xf numFmtId="49" fontId="8" fillId="0" borderId="0" xfId="4" applyNumberFormat="1" applyFont="1" applyAlignment="1">
      <alignment vertical="center"/>
    </xf>
    <xf numFmtId="0" fontId="8" fillId="0" borderId="0" xfId="4" applyFont="1" applyAlignment="1">
      <alignment vertical="center"/>
    </xf>
    <xf numFmtId="0" fontId="1" fillId="0" borderId="0" xfId="4" applyAlignment="1">
      <alignment vertical="center"/>
    </xf>
    <xf numFmtId="0" fontId="1" fillId="0" borderId="0" xfId="4" applyAlignment="1">
      <alignment horizontal="right" vertical="center"/>
    </xf>
    <xf numFmtId="49" fontId="4" fillId="0" borderId="0" xfId="4" applyNumberFormat="1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1" fillId="0" borderId="1" xfId="4" applyBorder="1" applyAlignment="1">
      <alignment vertical="center"/>
    </xf>
    <xf numFmtId="38" fontId="1" fillId="0" borderId="0" xfId="5" applyFont="1" applyFill="1" applyBorder="1" applyAlignment="1">
      <alignment vertical="center"/>
    </xf>
    <xf numFmtId="0" fontId="1" fillId="0" borderId="0" xfId="6">
      <alignment vertical="center"/>
    </xf>
    <xf numFmtId="0" fontId="1" fillId="0" borderId="9" xfId="4" applyBorder="1" applyAlignment="1">
      <alignment horizontal="right" vertical="center"/>
    </xf>
    <xf numFmtId="177" fontId="9" fillId="0" borderId="4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38" fontId="1" fillId="0" borderId="1" xfId="5" applyFont="1" applyFill="1" applyBorder="1" applyAlignment="1">
      <alignment vertical="center"/>
    </xf>
    <xf numFmtId="176" fontId="1" fillId="2" borderId="9" xfId="4" applyNumberFormat="1" applyFill="1" applyBorder="1" applyAlignment="1">
      <alignment horizontal="right" vertical="center"/>
    </xf>
    <xf numFmtId="177" fontId="9" fillId="2" borderId="4" xfId="4" applyNumberFormat="1" applyFont="1" applyFill="1" applyBorder="1" applyAlignment="1">
      <alignment horizontal="center" vertical="center"/>
    </xf>
    <xf numFmtId="178" fontId="9" fillId="2" borderId="4" xfId="4" applyNumberFormat="1" applyFont="1" applyFill="1" applyBorder="1" applyAlignment="1">
      <alignment horizontal="center" vertical="center"/>
    </xf>
    <xf numFmtId="38" fontId="10" fillId="0" borderId="0" xfId="5" applyFont="1" applyFill="1" applyBorder="1" applyAlignment="1">
      <alignment vertical="center"/>
    </xf>
    <xf numFmtId="0" fontId="10" fillId="0" borderId="0" xfId="4" applyFont="1" applyAlignment="1">
      <alignment vertical="center"/>
    </xf>
    <xf numFmtId="178" fontId="9" fillId="2" borderId="12" xfId="4" applyNumberFormat="1" applyFont="1" applyFill="1" applyBorder="1" applyAlignment="1">
      <alignment horizontal="center" vertical="center"/>
    </xf>
    <xf numFmtId="38" fontId="1" fillId="0" borderId="0" xfId="5" applyFont="1" applyFill="1" applyBorder="1" applyAlignment="1">
      <alignment horizontal="center" vertical="center"/>
    </xf>
    <xf numFmtId="0" fontId="1" fillId="2" borderId="9" xfId="4" applyFill="1" applyBorder="1" applyAlignment="1">
      <alignment horizontal="right" vertical="center"/>
    </xf>
    <xf numFmtId="0" fontId="9" fillId="2" borderId="4" xfId="4" applyFont="1" applyFill="1" applyBorder="1" applyAlignment="1">
      <alignment horizontal="center" vertical="center"/>
    </xf>
    <xf numFmtId="178" fontId="9" fillId="2" borderId="4" xfId="4" applyNumberFormat="1" applyFont="1" applyFill="1" applyBorder="1" applyAlignment="1">
      <alignment horizontal="right" vertical="center"/>
    </xf>
    <xf numFmtId="0" fontId="9" fillId="2" borderId="4" xfId="4" applyFont="1" applyFill="1" applyBorder="1" applyAlignment="1">
      <alignment horizontal="right" vertical="center"/>
    </xf>
    <xf numFmtId="0" fontId="1" fillId="0" borderId="3" xfId="4" applyBorder="1" applyAlignment="1">
      <alignment vertical="center"/>
    </xf>
    <xf numFmtId="0" fontId="9" fillId="0" borderId="4" xfId="4" applyFont="1" applyBorder="1" applyAlignment="1">
      <alignment horizontal="right" vertical="center"/>
    </xf>
    <xf numFmtId="176" fontId="1" fillId="2" borderId="16" xfId="4" applyNumberFormat="1" applyFill="1" applyBorder="1" applyAlignment="1">
      <alignment horizontal="right" vertical="center"/>
    </xf>
    <xf numFmtId="178" fontId="9" fillId="2" borderId="17" xfId="4" applyNumberFormat="1" applyFont="1" applyFill="1" applyBorder="1" applyAlignment="1">
      <alignment horizontal="center" vertical="center"/>
    </xf>
    <xf numFmtId="176" fontId="1" fillId="2" borderId="7" xfId="4" applyNumberFormat="1" applyFill="1" applyBorder="1" applyAlignment="1">
      <alignment horizontal="right" vertical="center"/>
    </xf>
    <xf numFmtId="177" fontId="9" fillId="2" borderId="8" xfId="4" applyNumberFormat="1" applyFont="1" applyFill="1" applyBorder="1" applyAlignment="1">
      <alignment horizontal="center" vertical="center"/>
    </xf>
    <xf numFmtId="178" fontId="9" fillId="2" borderId="8" xfId="4" applyNumberFormat="1" applyFont="1" applyFill="1" applyBorder="1" applyAlignment="1">
      <alignment horizontal="center" vertical="center"/>
    </xf>
    <xf numFmtId="0" fontId="4" fillId="0" borderId="0" xfId="4" applyFont="1" applyAlignment="1">
      <alignment horizontal="left" vertical="center"/>
    </xf>
    <xf numFmtId="176" fontId="1" fillId="0" borderId="0" xfId="4" applyNumberFormat="1" applyAlignment="1">
      <alignment vertical="center"/>
    </xf>
    <xf numFmtId="176" fontId="1" fillId="0" borderId="9" xfId="4" applyNumberFormat="1" applyBorder="1" applyAlignment="1">
      <alignment horizontal="right" vertical="center"/>
    </xf>
    <xf numFmtId="176" fontId="10" fillId="0" borderId="0" xfId="4" applyNumberFormat="1" applyFont="1" applyAlignment="1">
      <alignment vertical="center"/>
    </xf>
    <xf numFmtId="38" fontId="0" fillId="0" borderId="0" xfId="5" applyFont="1" applyFill="1" applyBorder="1" applyAlignment="1">
      <alignment vertical="center"/>
    </xf>
    <xf numFmtId="176" fontId="0" fillId="2" borderId="9" xfId="4" applyNumberFormat="1" applyFont="1" applyFill="1" applyBorder="1" applyAlignment="1">
      <alignment horizontal="right" vertical="center"/>
    </xf>
    <xf numFmtId="176" fontId="0" fillId="2" borderId="11" xfId="4" applyNumberFormat="1" applyFont="1" applyFill="1" applyBorder="1" applyAlignment="1">
      <alignment horizontal="right" vertical="center"/>
    </xf>
    <xf numFmtId="176" fontId="1" fillId="2" borderId="11" xfId="4" applyNumberFormat="1" applyFill="1" applyBorder="1" applyAlignment="1">
      <alignment horizontal="right" vertical="center"/>
    </xf>
    <xf numFmtId="176" fontId="0" fillId="0" borderId="9" xfId="4" applyNumberFormat="1" applyFont="1" applyBorder="1" applyAlignment="1">
      <alignment horizontal="right" vertical="center"/>
    </xf>
    <xf numFmtId="38" fontId="1" fillId="0" borderId="10" xfId="5" applyFont="1" applyFill="1" applyBorder="1" applyAlignment="1">
      <alignment horizontal="center" vertical="center"/>
    </xf>
    <xf numFmtId="38" fontId="1" fillId="0" borderId="2" xfId="5" applyFont="1" applyFill="1" applyBorder="1" applyAlignment="1">
      <alignment horizontal="center" vertical="center"/>
    </xf>
    <xf numFmtId="38" fontId="1" fillId="0" borderId="1" xfId="5" applyFont="1" applyFill="1" applyBorder="1" applyAlignment="1">
      <alignment horizontal="center" vertical="center"/>
    </xf>
    <xf numFmtId="38" fontId="1" fillId="0" borderId="0" xfId="5" applyFont="1" applyFill="1" applyBorder="1" applyAlignment="1">
      <alignment horizontal="center" vertical="center"/>
    </xf>
    <xf numFmtId="0" fontId="1" fillId="0" borderId="13" xfId="4" applyBorder="1" applyAlignment="1">
      <alignment horizontal="center" vertical="center"/>
    </xf>
    <xf numFmtId="0" fontId="1" fillId="0" borderId="14" xfId="4" applyBorder="1" applyAlignment="1">
      <alignment horizontal="center" vertical="center"/>
    </xf>
    <xf numFmtId="0" fontId="1" fillId="0" borderId="15" xfId="4" applyBorder="1" applyAlignment="1">
      <alignment horizontal="center" vertical="center"/>
    </xf>
    <xf numFmtId="38" fontId="1" fillId="0" borderId="5" xfId="5" applyFont="1" applyFill="1" applyBorder="1" applyAlignment="1">
      <alignment horizontal="center" vertical="center"/>
    </xf>
    <xf numFmtId="38" fontId="1" fillId="0" borderId="6" xfId="5" applyFont="1" applyFill="1" applyBorder="1" applyAlignment="1">
      <alignment horizontal="center" vertical="center"/>
    </xf>
    <xf numFmtId="176" fontId="1" fillId="0" borderId="18" xfId="5" applyNumberFormat="1" applyFont="1" applyFill="1" applyBorder="1" applyAlignment="1">
      <alignment horizontal="center" vertical="center"/>
    </xf>
    <xf numFmtId="0" fontId="1" fillId="0" borderId="5" xfId="4" applyBorder="1" applyAlignment="1">
      <alignment horizontal="center" vertical="center"/>
    </xf>
    <xf numFmtId="0" fontId="1" fillId="0" borderId="6" xfId="4" applyBorder="1" applyAlignment="1">
      <alignment horizontal="center" vertical="center"/>
    </xf>
    <xf numFmtId="0" fontId="1" fillId="0" borderId="18" xfId="4" applyBorder="1" applyAlignment="1">
      <alignment horizontal="center" vertical="center"/>
    </xf>
    <xf numFmtId="0" fontId="6" fillId="0" borderId="0" xfId="4" applyFont="1" applyAlignment="1">
      <alignment horizontal="center"/>
    </xf>
    <xf numFmtId="0" fontId="7" fillId="0" borderId="0" xfId="4" applyFont="1" applyAlignment="1">
      <alignment horizontal="center" vertical="center"/>
    </xf>
    <xf numFmtId="0" fontId="1" fillId="0" borderId="6" xfId="4" applyBorder="1" applyAlignment="1">
      <alignment vertical="center"/>
    </xf>
    <xf numFmtId="0" fontId="1" fillId="0" borderId="7" xfId="4" applyBorder="1" applyAlignment="1">
      <alignment horizontal="center" vertical="center"/>
    </xf>
    <xf numFmtId="0" fontId="1" fillId="0" borderId="8" xfId="4" applyBorder="1" applyAlignment="1">
      <alignment horizontal="center" vertical="center"/>
    </xf>
    <xf numFmtId="179" fontId="4" fillId="0" borderId="0" xfId="4" applyNumberFormat="1" applyFont="1" applyAlignment="1">
      <alignment horizontal="right" vertical="center"/>
    </xf>
  </cellXfs>
  <cellStyles count="11">
    <cellStyle name="桁区切り 2" xfId="5" xr:uid="{00000000-0005-0000-0000-000000000000}"/>
    <cellStyle name="標準" xfId="0" builtinId="0"/>
    <cellStyle name="標準 2" xfId="1" xr:uid="{00000000-0005-0000-0000-000002000000}"/>
    <cellStyle name="標準 2 3" xfId="8" xr:uid="{00000000-0005-0000-0000-000003000000}"/>
    <cellStyle name="標準 4" xfId="9" xr:uid="{00000000-0005-0000-0000-000004000000}"/>
    <cellStyle name="標準 5" xfId="7" xr:uid="{00000000-0005-0000-0000-000005000000}"/>
    <cellStyle name="標準 6" xfId="10" xr:uid="{00000000-0005-0000-0000-000006000000}"/>
    <cellStyle name="標準 7" xfId="3" xr:uid="{00000000-0005-0000-0000-000007000000}"/>
    <cellStyle name="標準 8" xfId="2" xr:uid="{00000000-0005-0000-0000-000008000000}"/>
    <cellStyle name="標準 9" xfId="4" xr:uid="{00000000-0005-0000-0000-000009000000}"/>
    <cellStyle name="標準_03.04.01.財務諸表雛形_様式_桜内案１_コピー03　普通会計４表2006.12.23_仕訳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E80"/>
  <sheetViews>
    <sheetView showGridLines="0" tabSelected="1" topLeftCell="C1" zoomScale="85" zoomScaleNormal="85" zoomScaleSheetLayoutView="85" workbookViewId="0">
      <selection activeCell="Y47" sqref="Y47"/>
    </sheetView>
  </sheetViews>
  <sheetFormatPr defaultColWidth="9" defaultRowHeight="12.5" x14ac:dyDescent="0.2"/>
  <cols>
    <col min="1" max="2" width="0" style="6" hidden="1" customWidth="1"/>
    <col min="3" max="3" width="0.6328125" style="8" customWidth="1"/>
    <col min="4" max="14" width="2.08984375" style="8" customWidth="1"/>
    <col min="15" max="15" width="6" style="8" customWidth="1"/>
    <col min="16" max="16" width="22.36328125" style="8" customWidth="1"/>
    <col min="17" max="17" width="3.36328125" style="8" bestFit="1" customWidth="1"/>
    <col min="18" max="19" width="2.08984375" style="8" customWidth="1"/>
    <col min="20" max="24" width="3.90625" style="8" customWidth="1"/>
    <col min="25" max="25" width="3.08984375" style="8" customWidth="1"/>
    <col min="26" max="26" width="24.08984375" style="8" bestFit="1" customWidth="1"/>
    <col min="27" max="27" width="3.08984375" style="8" customWidth="1"/>
    <col min="28" max="28" width="0.6328125" style="8" customWidth="1"/>
    <col min="29" max="29" width="9" style="8"/>
    <col min="30" max="31" width="0" style="8" hidden="1" customWidth="1"/>
    <col min="32" max="16384" width="9" style="8"/>
  </cols>
  <sheetData>
    <row r="1" spans="1:31" x14ac:dyDescent="0.2">
      <c r="D1" s="8" t="s">
        <v>141</v>
      </c>
    </row>
    <row r="2" spans="1:31" x14ac:dyDescent="0.2">
      <c r="D2" s="8" t="s">
        <v>158</v>
      </c>
    </row>
    <row r="3" spans="1:31" x14ac:dyDescent="0.2">
      <c r="D3" s="8" t="s">
        <v>142</v>
      </c>
    </row>
    <row r="4" spans="1:31" x14ac:dyDescent="0.2">
      <c r="D4" s="8" t="s">
        <v>155</v>
      </c>
    </row>
    <row r="5" spans="1:31" x14ac:dyDescent="0.2">
      <c r="D5" s="8" t="s">
        <v>143</v>
      </c>
    </row>
    <row r="6" spans="1:31" x14ac:dyDescent="0.2">
      <c r="D6" s="8" t="s">
        <v>144</v>
      </c>
    </row>
    <row r="7" spans="1:31" x14ac:dyDescent="0.2">
      <c r="D7" s="8" t="s">
        <v>145</v>
      </c>
    </row>
    <row r="8" spans="1:31" s="5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31" ht="23.25" customHeight="1" x14ac:dyDescent="0.35">
      <c r="C9" s="7"/>
      <c r="D9" s="62" t="s">
        <v>146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</row>
    <row r="10" spans="1:31" ht="21" customHeight="1" x14ac:dyDescent="0.2">
      <c r="D10" s="63" t="s">
        <v>159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</row>
    <row r="11" spans="1:31" s="10" customFormat="1" ht="16.5" customHeight="1" thickBot="1" x14ac:dyDescent="0.25">
      <c r="A11" s="9"/>
      <c r="B11" s="9"/>
      <c r="D11" s="11"/>
      <c r="AA11" s="12" t="s">
        <v>0</v>
      </c>
    </row>
    <row r="12" spans="1:31" s="14" customFormat="1" ht="14.25" customHeight="1" thickBot="1" x14ac:dyDescent="0.25">
      <c r="A12" s="13" t="s">
        <v>132</v>
      </c>
      <c r="B12" s="13" t="s">
        <v>133</v>
      </c>
      <c r="D12" s="59" t="s">
        <v>1</v>
      </c>
      <c r="E12" s="60"/>
      <c r="F12" s="60"/>
      <c r="G12" s="60"/>
      <c r="H12" s="60"/>
      <c r="I12" s="60"/>
      <c r="J12" s="60"/>
      <c r="K12" s="64"/>
      <c r="L12" s="64"/>
      <c r="M12" s="64"/>
      <c r="N12" s="64"/>
      <c r="O12" s="64"/>
      <c r="P12" s="65" t="s">
        <v>134</v>
      </c>
      <c r="Q12" s="66"/>
      <c r="R12" s="60" t="s">
        <v>1</v>
      </c>
      <c r="S12" s="60"/>
      <c r="T12" s="60"/>
      <c r="U12" s="60"/>
      <c r="V12" s="60"/>
      <c r="W12" s="60"/>
      <c r="X12" s="60"/>
      <c r="Y12" s="60"/>
      <c r="Z12" s="65" t="s">
        <v>134</v>
      </c>
      <c r="AA12" s="66"/>
    </row>
    <row r="13" spans="1:31" ht="14.9" customHeight="1" x14ac:dyDescent="0.2">
      <c r="D13" s="15" t="s">
        <v>135</v>
      </c>
      <c r="E13" s="11"/>
      <c r="F13" s="16"/>
      <c r="G13" s="17"/>
      <c r="H13" s="17"/>
      <c r="I13" s="17"/>
      <c r="J13" s="17"/>
      <c r="K13" s="11"/>
      <c r="L13" s="11"/>
      <c r="M13" s="11"/>
      <c r="N13" s="11"/>
      <c r="O13" s="41"/>
      <c r="P13" s="42"/>
      <c r="Q13" s="19"/>
      <c r="R13" s="16" t="s">
        <v>136</v>
      </c>
      <c r="S13" s="16"/>
      <c r="T13" s="16"/>
      <c r="U13" s="16"/>
      <c r="V13" s="16"/>
      <c r="W13" s="16"/>
      <c r="X13" s="16"/>
      <c r="Y13" s="11"/>
      <c r="Z13" s="18"/>
      <c r="AA13" s="20"/>
    </row>
    <row r="14" spans="1:31" ht="14.9" customHeight="1" x14ac:dyDescent="0.2">
      <c r="A14" s="6" t="s">
        <v>4</v>
      </c>
      <c r="B14" s="6" t="s">
        <v>100</v>
      </c>
      <c r="D14" s="21"/>
      <c r="E14" s="16" t="s">
        <v>5</v>
      </c>
      <c r="F14" s="16"/>
      <c r="G14" s="16"/>
      <c r="H14" s="16"/>
      <c r="I14" s="16"/>
      <c r="J14" s="16"/>
      <c r="K14" s="11"/>
      <c r="L14" s="11"/>
      <c r="M14" s="11"/>
      <c r="N14" s="11"/>
      <c r="O14" s="41"/>
      <c r="P14" s="22">
        <f>合算!P14+交通災害!P14</f>
        <v>14941695790</v>
      </c>
      <c r="Q14" s="23"/>
      <c r="R14" s="16"/>
      <c r="S14" s="16" t="s">
        <v>101</v>
      </c>
      <c r="T14" s="16"/>
      <c r="U14" s="16"/>
      <c r="V14" s="16"/>
      <c r="W14" s="16"/>
      <c r="X14" s="16"/>
      <c r="Y14" s="11"/>
      <c r="Z14" s="45">
        <f>合算!Z14+交通災害!Z14</f>
        <v>13292914799</v>
      </c>
      <c r="AA14" s="24"/>
      <c r="AD14" s="8">
        <f>IF(AND(AD15="-",AD43="-",AD46="-"),"-",SUM(AD15,AD43,AD46))</f>
        <v>7483761795</v>
      </c>
      <c r="AE14" s="8">
        <f>IF(COUNTIF(AE15:AE19,"-")=COUNTA(AE15:AE19),"-",SUM(AE15:AE19))</f>
        <v>6487920871</v>
      </c>
    </row>
    <row r="15" spans="1:31" ht="14.9" customHeight="1" x14ac:dyDescent="0.2">
      <c r="A15" s="6" t="s">
        <v>6</v>
      </c>
      <c r="B15" s="6" t="s">
        <v>102</v>
      </c>
      <c r="D15" s="21"/>
      <c r="E15" s="16"/>
      <c r="F15" s="16" t="s">
        <v>7</v>
      </c>
      <c r="G15" s="16"/>
      <c r="H15" s="16"/>
      <c r="I15" s="16"/>
      <c r="J15" s="16"/>
      <c r="K15" s="11"/>
      <c r="L15" s="11"/>
      <c r="M15" s="11"/>
      <c r="N15" s="11"/>
      <c r="O15" s="41"/>
      <c r="P15" s="45">
        <f>合算!P15+交通災害!P15</f>
        <v>1302221630</v>
      </c>
      <c r="Q15" s="23"/>
      <c r="R15" s="16"/>
      <c r="S15" s="16"/>
      <c r="T15" s="16" t="s">
        <v>137</v>
      </c>
      <c r="U15" s="16"/>
      <c r="V15" s="16"/>
      <c r="W15" s="16"/>
      <c r="X15" s="16"/>
      <c r="Y15" s="11"/>
      <c r="Z15" s="45">
        <f>合算!Z15+交通災害!Z15</f>
        <v>181156643</v>
      </c>
      <c r="AA15" s="24"/>
      <c r="AD15" s="8">
        <f>IF(AND(AD16="-",AD32="-",COUNTIF(AD41:AD42,"-")=COUNTA(AD41:AD42)),"-",SUM(AD16,AD32,AD41:AD42))</f>
        <v>513390000</v>
      </c>
      <c r="AE15" s="8">
        <v>0</v>
      </c>
    </row>
    <row r="16" spans="1:31" ht="14.9" customHeight="1" x14ac:dyDescent="0.2">
      <c r="A16" s="6" t="s">
        <v>8</v>
      </c>
      <c r="B16" s="6" t="s">
        <v>103</v>
      </c>
      <c r="D16" s="21"/>
      <c r="E16" s="16"/>
      <c r="F16" s="16"/>
      <c r="G16" s="16" t="s">
        <v>9</v>
      </c>
      <c r="H16" s="16"/>
      <c r="I16" s="16"/>
      <c r="J16" s="16"/>
      <c r="K16" s="11"/>
      <c r="L16" s="11"/>
      <c r="M16" s="11"/>
      <c r="N16" s="11"/>
      <c r="O16" s="41"/>
      <c r="P16" s="45">
        <f>合算!P16+交通災害!P16</f>
        <v>1228091027</v>
      </c>
      <c r="Q16" s="23"/>
      <c r="R16" s="16"/>
      <c r="S16" s="16"/>
      <c r="T16" s="16" t="s">
        <v>104</v>
      </c>
      <c r="U16" s="16"/>
      <c r="V16" s="16"/>
      <c r="W16" s="16"/>
      <c r="X16" s="16"/>
      <c r="Y16" s="11"/>
      <c r="Z16" s="45">
        <f>合算!Z16+交通災害!Z16</f>
        <v>0</v>
      </c>
      <c r="AA16" s="24"/>
      <c r="AD16" s="8">
        <f>IF(COUNTIF(AD17:AD31,"-")=COUNTA(AD17:AD31),"-",SUM(AD17:AD31))</f>
        <v>513390000</v>
      </c>
      <c r="AE16" s="8">
        <v>0</v>
      </c>
    </row>
    <row r="17" spans="1:31" ht="14.9" customHeight="1" x14ac:dyDescent="0.2">
      <c r="A17" s="6" t="s">
        <v>10</v>
      </c>
      <c r="B17" s="6" t="s">
        <v>105</v>
      </c>
      <c r="D17" s="21"/>
      <c r="E17" s="16"/>
      <c r="F17" s="16"/>
      <c r="G17" s="16"/>
      <c r="H17" s="16" t="s">
        <v>11</v>
      </c>
      <c r="I17" s="16"/>
      <c r="J17" s="16"/>
      <c r="K17" s="11"/>
      <c r="L17" s="11"/>
      <c r="M17" s="11"/>
      <c r="N17" s="11"/>
      <c r="O17" s="41"/>
      <c r="P17" s="45">
        <f>合算!P17+交通災害!P17</f>
        <v>513390000</v>
      </c>
      <c r="Q17" s="23"/>
      <c r="R17" s="16"/>
      <c r="S17" s="16"/>
      <c r="T17" s="16" t="s">
        <v>106</v>
      </c>
      <c r="U17" s="16"/>
      <c r="V17" s="16"/>
      <c r="W17" s="16"/>
      <c r="X17" s="16"/>
      <c r="Y17" s="11"/>
      <c r="Z17" s="45">
        <f>合算!Z17+交通災害!Z17</f>
        <v>0</v>
      </c>
      <c r="AA17" s="24"/>
      <c r="AD17" s="8">
        <v>513390000</v>
      </c>
      <c r="AE17" s="8">
        <v>0</v>
      </c>
    </row>
    <row r="18" spans="1:31" ht="14.9" customHeight="1" x14ac:dyDescent="0.2">
      <c r="A18" s="6" t="s">
        <v>12</v>
      </c>
      <c r="B18" s="6" t="s">
        <v>107</v>
      </c>
      <c r="D18" s="21"/>
      <c r="E18" s="16"/>
      <c r="F18" s="16"/>
      <c r="G18" s="16"/>
      <c r="H18" s="16" t="s">
        <v>13</v>
      </c>
      <c r="I18" s="16"/>
      <c r="J18" s="16"/>
      <c r="K18" s="11"/>
      <c r="L18" s="11"/>
      <c r="M18" s="11"/>
      <c r="N18" s="11"/>
      <c r="O18" s="41"/>
      <c r="P18" s="45">
        <f>合算!P18+交通災害!P18</f>
        <v>0</v>
      </c>
      <c r="Q18" s="23"/>
      <c r="R18" s="16"/>
      <c r="S18" s="16"/>
      <c r="T18" s="16" t="s">
        <v>108</v>
      </c>
      <c r="U18" s="16"/>
      <c r="V18" s="16"/>
      <c r="W18" s="16"/>
      <c r="X18" s="16"/>
      <c r="Y18" s="11"/>
      <c r="Z18" s="45">
        <f>合算!Z18+交通災害!Z18</f>
        <v>0</v>
      </c>
      <c r="AA18" s="24"/>
      <c r="AD18" s="8">
        <v>0</v>
      </c>
      <c r="AE18" s="8">
        <v>0</v>
      </c>
    </row>
    <row r="19" spans="1:31" ht="14.9" customHeight="1" x14ac:dyDescent="0.2">
      <c r="A19" s="6" t="s">
        <v>14</v>
      </c>
      <c r="B19" s="6" t="s">
        <v>109</v>
      </c>
      <c r="D19" s="21"/>
      <c r="E19" s="16"/>
      <c r="F19" s="16"/>
      <c r="G19" s="16"/>
      <c r="H19" s="16" t="s">
        <v>15</v>
      </c>
      <c r="I19" s="16"/>
      <c r="J19" s="16"/>
      <c r="K19" s="11"/>
      <c r="L19" s="11"/>
      <c r="M19" s="11"/>
      <c r="N19" s="11"/>
      <c r="O19" s="41"/>
      <c r="P19" s="45">
        <f>合算!P19+交通災害!P19</f>
        <v>705307893</v>
      </c>
      <c r="Q19" s="23"/>
      <c r="R19" s="16"/>
      <c r="S19" s="16"/>
      <c r="T19" s="44" t="s">
        <v>147</v>
      </c>
      <c r="U19" s="16"/>
      <c r="V19" s="16"/>
      <c r="W19" s="16"/>
      <c r="X19" s="16"/>
      <c r="Y19" s="11"/>
      <c r="Z19" s="45">
        <f>合算!Z19+交通災害!Z19</f>
        <v>13111758156</v>
      </c>
      <c r="AA19" s="24"/>
      <c r="AD19" s="8">
        <v>0</v>
      </c>
      <c r="AE19" s="8">
        <v>6487920871</v>
      </c>
    </row>
    <row r="20" spans="1:31" ht="14.9" customHeight="1" x14ac:dyDescent="0.2">
      <c r="A20" s="6" t="s">
        <v>16</v>
      </c>
      <c r="B20" s="6" t="s">
        <v>110</v>
      </c>
      <c r="D20" s="21"/>
      <c r="E20" s="16"/>
      <c r="F20" s="16"/>
      <c r="G20" s="16"/>
      <c r="H20" s="16" t="s">
        <v>17</v>
      </c>
      <c r="I20" s="16"/>
      <c r="J20" s="16"/>
      <c r="K20" s="11"/>
      <c r="L20" s="11"/>
      <c r="M20" s="11"/>
      <c r="N20" s="11"/>
      <c r="O20" s="41"/>
      <c r="P20" s="45">
        <f>合算!P20+交通災害!P20</f>
        <v>-40830106</v>
      </c>
      <c r="Q20" s="23"/>
      <c r="R20" s="16"/>
      <c r="S20" s="16" t="s">
        <v>111</v>
      </c>
      <c r="T20" s="16"/>
      <c r="U20" s="16"/>
      <c r="V20" s="16"/>
      <c r="W20" s="16"/>
      <c r="X20" s="16"/>
      <c r="Y20" s="11"/>
      <c r="Z20" s="45">
        <f>合算!Z20+交通災害!Z20</f>
        <v>12906317</v>
      </c>
      <c r="AA20" s="24"/>
      <c r="AD20" s="8">
        <v>0</v>
      </c>
      <c r="AE20" s="8">
        <f>IF(COUNTIF(AE21:AE28,"-")=COUNTA(AE21:AE28),"-",SUM(AE21:AE28))</f>
        <v>3541625</v>
      </c>
    </row>
    <row r="21" spans="1:31" ht="14.9" customHeight="1" x14ac:dyDescent="0.2">
      <c r="A21" s="6" t="s">
        <v>18</v>
      </c>
      <c r="B21" s="6" t="s">
        <v>112</v>
      </c>
      <c r="D21" s="21"/>
      <c r="E21" s="16"/>
      <c r="F21" s="16"/>
      <c r="G21" s="16"/>
      <c r="H21" s="16" t="s">
        <v>19</v>
      </c>
      <c r="I21" s="16"/>
      <c r="J21" s="16"/>
      <c r="K21" s="11"/>
      <c r="L21" s="11"/>
      <c r="M21" s="11"/>
      <c r="N21" s="11"/>
      <c r="O21" s="41"/>
      <c r="P21" s="45">
        <f>合算!P21+交通災害!P21</f>
        <v>55803600</v>
      </c>
      <c r="Q21" s="23"/>
      <c r="R21" s="16"/>
      <c r="S21" s="16"/>
      <c r="T21" s="16" t="s">
        <v>138</v>
      </c>
      <c r="U21" s="16"/>
      <c r="V21" s="16"/>
      <c r="W21" s="16"/>
      <c r="X21" s="16"/>
      <c r="Y21" s="11"/>
      <c r="Z21" s="45">
        <f>合算!Z21+交通災害!Z21</f>
        <v>7679730</v>
      </c>
      <c r="AA21" s="24"/>
      <c r="AD21" s="8">
        <v>0</v>
      </c>
      <c r="AE21" s="8">
        <v>0</v>
      </c>
    </row>
    <row r="22" spans="1:31" ht="14.9" customHeight="1" x14ac:dyDescent="0.2">
      <c r="A22" s="6" t="s">
        <v>20</v>
      </c>
      <c r="B22" s="6" t="s">
        <v>113</v>
      </c>
      <c r="D22" s="21"/>
      <c r="E22" s="16"/>
      <c r="F22" s="16"/>
      <c r="G22" s="16"/>
      <c r="H22" s="16" t="s">
        <v>21</v>
      </c>
      <c r="I22" s="16"/>
      <c r="J22" s="16"/>
      <c r="K22" s="11"/>
      <c r="L22" s="11"/>
      <c r="M22" s="11"/>
      <c r="N22" s="11"/>
      <c r="O22" s="41"/>
      <c r="P22" s="45">
        <f>合算!P22+交通災害!P22</f>
        <v>-5580360</v>
      </c>
      <c r="Q22" s="23"/>
      <c r="R22" s="16"/>
      <c r="S22" s="16"/>
      <c r="T22" s="16" t="s">
        <v>114</v>
      </c>
      <c r="U22" s="16"/>
      <c r="V22" s="16"/>
      <c r="W22" s="16"/>
      <c r="X22" s="16"/>
      <c r="Y22" s="11"/>
      <c r="Z22" s="45">
        <f>合算!Z22+交通災害!Z22</f>
        <v>0</v>
      </c>
      <c r="AA22" s="24"/>
      <c r="AD22" s="8">
        <v>0</v>
      </c>
      <c r="AE22" s="8">
        <v>0</v>
      </c>
    </row>
    <row r="23" spans="1:31" ht="14.9" customHeight="1" x14ac:dyDescent="0.2">
      <c r="A23" s="6" t="s">
        <v>22</v>
      </c>
      <c r="B23" s="6" t="s">
        <v>115</v>
      </c>
      <c r="D23" s="21"/>
      <c r="E23" s="16"/>
      <c r="F23" s="16"/>
      <c r="G23" s="16"/>
      <c r="H23" s="16" t="s">
        <v>23</v>
      </c>
      <c r="I23" s="25"/>
      <c r="J23" s="25"/>
      <c r="K23" s="26"/>
      <c r="L23" s="26"/>
      <c r="M23" s="26"/>
      <c r="N23" s="26"/>
      <c r="O23" s="43"/>
      <c r="P23" s="45">
        <f>合算!P23+交通災害!P23</f>
        <v>0</v>
      </c>
      <c r="Q23" s="23"/>
      <c r="R23" s="16"/>
      <c r="S23" s="16"/>
      <c r="T23" s="16" t="s">
        <v>116</v>
      </c>
      <c r="U23" s="16"/>
      <c r="V23" s="16"/>
      <c r="W23" s="16"/>
      <c r="X23" s="16"/>
      <c r="Y23" s="11"/>
      <c r="Z23" s="45">
        <f>合算!Z23+交通災害!Z23</f>
        <v>0</v>
      </c>
      <c r="AA23" s="24"/>
      <c r="AD23" s="8">
        <v>0</v>
      </c>
      <c r="AE23" s="8">
        <v>0</v>
      </c>
    </row>
    <row r="24" spans="1:31" ht="14.9" customHeight="1" x14ac:dyDescent="0.2">
      <c r="A24" s="6" t="s">
        <v>24</v>
      </c>
      <c r="B24" s="6" t="s">
        <v>117</v>
      </c>
      <c r="D24" s="21"/>
      <c r="E24" s="16"/>
      <c r="F24" s="16"/>
      <c r="G24" s="16"/>
      <c r="H24" s="16" t="s">
        <v>25</v>
      </c>
      <c r="I24" s="25"/>
      <c r="J24" s="25"/>
      <c r="K24" s="26"/>
      <c r="L24" s="26"/>
      <c r="M24" s="26"/>
      <c r="N24" s="26"/>
      <c r="O24" s="43"/>
      <c r="P24" s="45">
        <f>合算!P24+交通災害!P24</f>
        <v>0</v>
      </c>
      <c r="Q24" s="23"/>
      <c r="R24" s="11"/>
      <c r="S24" s="16"/>
      <c r="T24" s="16" t="s">
        <v>118</v>
      </c>
      <c r="U24" s="16"/>
      <c r="V24" s="16"/>
      <c r="W24" s="16"/>
      <c r="X24" s="16"/>
      <c r="Y24" s="11"/>
      <c r="Z24" s="45">
        <f>合算!Z24+交通災害!Z24</f>
        <v>0</v>
      </c>
      <c r="AA24" s="24"/>
      <c r="AD24" s="8">
        <v>0</v>
      </c>
      <c r="AE24" s="8">
        <v>0</v>
      </c>
    </row>
    <row r="25" spans="1:31" ht="14.9" customHeight="1" x14ac:dyDescent="0.2">
      <c r="A25" s="6" t="s">
        <v>26</v>
      </c>
      <c r="B25" s="6" t="s">
        <v>119</v>
      </c>
      <c r="D25" s="21"/>
      <c r="E25" s="16"/>
      <c r="F25" s="16"/>
      <c r="G25" s="16"/>
      <c r="H25" s="16" t="s">
        <v>27</v>
      </c>
      <c r="I25" s="25"/>
      <c r="J25" s="25"/>
      <c r="K25" s="26"/>
      <c r="L25" s="26"/>
      <c r="M25" s="26"/>
      <c r="N25" s="26"/>
      <c r="O25" s="43"/>
      <c r="P25" s="45">
        <f>合算!P25+交通災害!P25</f>
        <v>0</v>
      </c>
      <c r="Q25" s="23"/>
      <c r="R25" s="11"/>
      <c r="S25" s="16"/>
      <c r="T25" s="16" t="s">
        <v>120</v>
      </c>
      <c r="U25" s="16"/>
      <c r="V25" s="16"/>
      <c r="W25" s="16"/>
      <c r="X25" s="16"/>
      <c r="Y25" s="11"/>
      <c r="Z25" s="45">
        <f>合算!Z25+交通災害!Z25</f>
        <v>0</v>
      </c>
      <c r="AA25" s="24"/>
      <c r="AD25" s="8">
        <v>0</v>
      </c>
      <c r="AE25" s="8">
        <v>0</v>
      </c>
    </row>
    <row r="26" spans="1:31" ht="14.9" customHeight="1" x14ac:dyDescent="0.2">
      <c r="A26" s="6" t="s">
        <v>28</v>
      </c>
      <c r="B26" s="6" t="s">
        <v>121</v>
      </c>
      <c r="D26" s="21"/>
      <c r="E26" s="16"/>
      <c r="F26" s="16"/>
      <c r="G26" s="16"/>
      <c r="H26" s="16" t="s">
        <v>29</v>
      </c>
      <c r="I26" s="25"/>
      <c r="J26" s="25"/>
      <c r="K26" s="26"/>
      <c r="L26" s="26"/>
      <c r="M26" s="26"/>
      <c r="N26" s="26"/>
      <c r="O26" s="43"/>
      <c r="P26" s="45">
        <f>合算!P26+交通災害!P26</f>
        <v>0</v>
      </c>
      <c r="Q26" s="23"/>
      <c r="R26" s="16"/>
      <c r="S26" s="16"/>
      <c r="T26" s="16" t="s">
        <v>122</v>
      </c>
      <c r="U26" s="16"/>
      <c r="V26" s="16"/>
      <c r="W26" s="16"/>
      <c r="X26" s="16"/>
      <c r="Y26" s="11"/>
      <c r="Z26" s="45">
        <f>合算!Z26+交通災害!Z26</f>
        <v>5226587</v>
      </c>
      <c r="AA26" s="24"/>
      <c r="AD26" s="8">
        <v>0</v>
      </c>
      <c r="AE26" s="8">
        <v>3541625</v>
      </c>
    </row>
    <row r="27" spans="1:31" ht="14.9" customHeight="1" x14ac:dyDescent="0.2">
      <c r="A27" s="6" t="s">
        <v>30</v>
      </c>
      <c r="B27" s="6" t="s">
        <v>123</v>
      </c>
      <c r="D27" s="21"/>
      <c r="E27" s="16"/>
      <c r="F27" s="16"/>
      <c r="G27" s="16"/>
      <c r="H27" s="16" t="s">
        <v>31</v>
      </c>
      <c r="I27" s="25"/>
      <c r="J27" s="25"/>
      <c r="K27" s="26"/>
      <c r="L27" s="26"/>
      <c r="M27" s="26"/>
      <c r="N27" s="26"/>
      <c r="O27" s="43"/>
      <c r="P27" s="45">
        <f>合算!P27+交通災害!P27</f>
        <v>0</v>
      </c>
      <c r="Q27" s="23"/>
      <c r="R27" s="16"/>
      <c r="S27" s="16"/>
      <c r="T27" s="16" t="s">
        <v>124</v>
      </c>
      <c r="U27" s="16"/>
      <c r="V27" s="16"/>
      <c r="W27" s="16"/>
      <c r="X27" s="16"/>
      <c r="Y27" s="11"/>
      <c r="Z27" s="45">
        <f>合算!Z27+交通災害!Z27</f>
        <v>0</v>
      </c>
      <c r="AA27" s="24"/>
      <c r="AD27" s="8">
        <v>0</v>
      </c>
      <c r="AE27" s="8">
        <v>0</v>
      </c>
    </row>
    <row r="28" spans="1:31" ht="14.9" customHeight="1" x14ac:dyDescent="0.2">
      <c r="A28" s="6" t="s">
        <v>32</v>
      </c>
      <c r="B28" s="6" t="s">
        <v>125</v>
      </c>
      <c r="D28" s="21"/>
      <c r="E28" s="16"/>
      <c r="F28" s="16"/>
      <c r="G28" s="16"/>
      <c r="H28" s="16" t="s">
        <v>33</v>
      </c>
      <c r="I28" s="25"/>
      <c r="J28" s="25"/>
      <c r="K28" s="26"/>
      <c r="L28" s="26"/>
      <c r="M28" s="26"/>
      <c r="N28" s="26"/>
      <c r="O28" s="43"/>
      <c r="P28" s="45">
        <f>合算!P28+交通災害!P28</f>
        <v>0</v>
      </c>
      <c r="Q28" s="23"/>
      <c r="R28" s="16"/>
      <c r="S28" s="16"/>
      <c r="T28" s="16" t="s">
        <v>35</v>
      </c>
      <c r="U28" s="16"/>
      <c r="V28" s="16"/>
      <c r="W28" s="16"/>
      <c r="X28" s="16"/>
      <c r="Y28" s="11"/>
      <c r="Z28" s="45">
        <f>合算!Z28+交通災害!Z28</f>
        <v>0</v>
      </c>
      <c r="AA28" s="24"/>
      <c r="AD28" s="8">
        <v>0</v>
      </c>
      <c r="AE28" s="8">
        <v>0</v>
      </c>
    </row>
    <row r="29" spans="1:31" ht="14.9" customHeight="1" x14ac:dyDescent="0.2">
      <c r="A29" s="6" t="s">
        <v>34</v>
      </c>
      <c r="B29" s="6" t="s">
        <v>98</v>
      </c>
      <c r="D29" s="21"/>
      <c r="E29" s="16"/>
      <c r="F29" s="16"/>
      <c r="G29" s="16"/>
      <c r="H29" s="16" t="s">
        <v>35</v>
      </c>
      <c r="I29" s="16"/>
      <c r="J29" s="16"/>
      <c r="K29" s="11"/>
      <c r="L29" s="11"/>
      <c r="M29" s="11"/>
      <c r="N29" s="11"/>
      <c r="O29" s="41"/>
      <c r="P29" s="45">
        <f>合算!P29+交通災害!P29</f>
        <v>0</v>
      </c>
      <c r="Q29" s="23"/>
      <c r="R29" s="49" t="s">
        <v>99</v>
      </c>
      <c r="S29" s="50"/>
      <c r="T29" s="50"/>
      <c r="U29" s="50"/>
      <c r="V29" s="50"/>
      <c r="W29" s="50"/>
      <c r="X29" s="50"/>
      <c r="Y29" s="50"/>
      <c r="Z29" s="46">
        <f>合算!Z29+交通災害!Z29</f>
        <v>13305821116</v>
      </c>
      <c r="AA29" s="27"/>
      <c r="AD29" s="8">
        <v>0</v>
      </c>
      <c r="AE29" s="8">
        <f>IF(AND(AE14="-",AE20="-"),"-",SUM(AE14,AE20))</f>
        <v>6491462496</v>
      </c>
    </row>
    <row r="30" spans="1:31" ht="14.9" customHeight="1" x14ac:dyDescent="0.2">
      <c r="A30" s="6" t="s">
        <v>36</v>
      </c>
      <c r="D30" s="21"/>
      <c r="E30" s="16"/>
      <c r="F30" s="16"/>
      <c r="G30" s="16"/>
      <c r="H30" s="16" t="s">
        <v>37</v>
      </c>
      <c r="I30" s="16"/>
      <c r="J30" s="16"/>
      <c r="K30" s="11"/>
      <c r="L30" s="11"/>
      <c r="M30" s="11"/>
      <c r="N30" s="11"/>
      <c r="O30" s="41"/>
      <c r="P30" s="45">
        <f>合算!P30+交通災害!P30</f>
        <v>0</v>
      </c>
      <c r="Q30" s="23"/>
      <c r="R30" s="16" t="s">
        <v>139</v>
      </c>
      <c r="S30" s="28"/>
      <c r="T30" s="28"/>
      <c r="U30" s="28"/>
      <c r="V30" s="28"/>
      <c r="W30" s="28"/>
      <c r="X30" s="28"/>
      <c r="Y30" s="28"/>
      <c r="Z30" s="29"/>
      <c r="AA30" s="30"/>
      <c r="AD30" s="8">
        <v>0</v>
      </c>
    </row>
    <row r="31" spans="1:31" ht="14.9" customHeight="1" x14ac:dyDescent="0.2">
      <c r="A31" s="6" t="s">
        <v>38</v>
      </c>
      <c r="B31" s="6" t="s">
        <v>128</v>
      </c>
      <c r="D31" s="21"/>
      <c r="E31" s="16"/>
      <c r="F31" s="16"/>
      <c r="G31" s="16"/>
      <c r="H31" s="16" t="s">
        <v>39</v>
      </c>
      <c r="I31" s="16"/>
      <c r="J31" s="16"/>
      <c r="K31" s="11"/>
      <c r="L31" s="11"/>
      <c r="M31" s="11"/>
      <c r="N31" s="11"/>
      <c r="O31" s="41"/>
      <c r="P31" s="45">
        <f>合算!P31+交通災害!P31</f>
        <v>0</v>
      </c>
      <c r="Q31" s="23"/>
      <c r="R31" s="16"/>
      <c r="S31" s="16" t="s">
        <v>129</v>
      </c>
      <c r="T31" s="16"/>
      <c r="U31" s="16"/>
      <c r="V31" s="16"/>
      <c r="W31" s="16"/>
      <c r="X31" s="16"/>
      <c r="Y31" s="11"/>
      <c r="Z31" s="22">
        <f>合算!Z31+交通災害!Z31</f>
        <v>14941695790</v>
      </c>
      <c r="AA31" s="24"/>
      <c r="AD31" s="8">
        <v>0</v>
      </c>
      <c r="AE31" s="8">
        <v>995840924</v>
      </c>
    </row>
    <row r="32" spans="1:31" ht="14.9" customHeight="1" x14ac:dyDescent="0.2">
      <c r="A32" s="6" t="s">
        <v>40</v>
      </c>
      <c r="B32" s="6" t="s">
        <v>130</v>
      </c>
      <c r="D32" s="21"/>
      <c r="E32" s="16"/>
      <c r="F32" s="16"/>
      <c r="G32" s="16" t="s">
        <v>41</v>
      </c>
      <c r="H32" s="16"/>
      <c r="I32" s="16"/>
      <c r="J32" s="16"/>
      <c r="K32" s="11"/>
      <c r="L32" s="11"/>
      <c r="M32" s="11"/>
      <c r="N32" s="11"/>
      <c r="O32" s="41"/>
      <c r="P32" s="45">
        <f>合算!P32+交通災害!P32</f>
        <v>0</v>
      </c>
      <c r="Q32" s="23"/>
      <c r="R32" s="16"/>
      <c r="S32" s="11" t="s">
        <v>131</v>
      </c>
      <c r="T32" s="16"/>
      <c r="U32" s="16"/>
      <c r="V32" s="16"/>
      <c r="W32" s="16"/>
      <c r="X32" s="16"/>
      <c r="Y32" s="11"/>
      <c r="Z32" s="22">
        <f>合算!Z32+交通災害!Z32</f>
        <v>-13100279987</v>
      </c>
      <c r="AA32" s="24"/>
      <c r="AD32" s="8">
        <f>IF(COUNTIF(AD33:AD40,"-")=COUNTA(AD33:AD40),"-",SUM(AD33:AD40))</f>
        <v>0</v>
      </c>
      <c r="AE32" s="8">
        <v>400442064</v>
      </c>
    </row>
    <row r="33" spans="1:30" ht="14.9" customHeight="1" x14ac:dyDescent="0.2">
      <c r="A33" s="6" t="s">
        <v>42</v>
      </c>
      <c r="D33" s="21"/>
      <c r="E33" s="16"/>
      <c r="F33" s="16"/>
      <c r="G33" s="16"/>
      <c r="H33" s="16" t="s">
        <v>11</v>
      </c>
      <c r="I33" s="16"/>
      <c r="J33" s="16"/>
      <c r="K33" s="11"/>
      <c r="L33" s="11"/>
      <c r="M33" s="11"/>
      <c r="N33" s="11"/>
      <c r="O33" s="41"/>
      <c r="P33" s="45">
        <f>合算!P33+交通災害!P33</f>
        <v>0</v>
      </c>
      <c r="Q33" s="23"/>
      <c r="R33" s="21"/>
      <c r="S33" s="16"/>
      <c r="T33" s="16"/>
      <c r="U33" s="16"/>
      <c r="V33" s="16"/>
      <c r="W33" s="16"/>
      <c r="X33" s="16"/>
      <c r="Y33" s="11"/>
      <c r="Z33" s="22"/>
      <c r="AA33" s="31"/>
      <c r="AD33" s="8">
        <v>0</v>
      </c>
    </row>
    <row r="34" spans="1:30" ht="14.9" customHeight="1" x14ac:dyDescent="0.2">
      <c r="A34" s="6" t="s">
        <v>43</v>
      </c>
      <c r="D34" s="21"/>
      <c r="E34" s="16"/>
      <c r="F34" s="16"/>
      <c r="G34" s="16"/>
      <c r="H34" s="16" t="s">
        <v>15</v>
      </c>
      <c r="I34" s="16"/>
      <c r="J34" s="16"/>
      <c r="K34" s="11"/>
      <c r="L34" s="11"/>
      <c r="M34" s="11"/>
      <c r="N34" s="11"/>
      <c r="O34" s="41"/>
      <c r="P34" s="45">
        <f>合算!P34+交通災害!P34</f>
        <v>0</v>
      </c>
      <c r="Q34" s="23"/>
      <c r="R34" s="51"/>
      <c r="S34" s="52"/>
      <c r="T34" s="52"/>
      <c r="U34" s="52"/>
      <c r="V34" s="52"/>
      <c r="W34" s="52"/>
      <c r="X34" s="52"/>
      <c r="Y34" s="52"/>
      <c r="Z34" s="22"/>
      <c r="AA34" s="24"/>
      <c r="AD34" s="8">
        <v>0</v>
      </c>
    </row>
    <row r="35" spans="1:30" ht="14.9" customHeight="1" x14ac:dyDescent="0.2">
      <c r="A35" s="6" t="s">
        <v>44</v>
      </c>
      <c r="D35" s="21"/>
      <c r="E35" s="16"/>
      <c r="F35" s="16"/>
      <c r="G35" s="16"/>
      <c r="H35" s="16" t="s">
        <v>17</v>
      </c>
      <c r="I35" s="16"/>
      <c r="J35" s="16"/>
      <c r="K35" s="11"/>
      <c r="L35" s="11"/>
      <c r="M35" s="11"/>
      <c r="N35" s="11"/>
      <c r="O35" s="41"/>
      <c r="P35" s="45">
        <f>合算!P35+交通災害!P35</f>
        <v>0</v>
      </c>
      <c r="Q35" s="23"/>
      <c r="R35" s="16"/>
      <c r="S35" s="28"/>
      <c r="T35" s="28"/>
      <c r="U35" s="28"/>
      <c r="V35" s="28"/>
      <c r="W35" s="28"/>
      <c r="X35" s="28"/>
      <c r="Y35" s="28"/>
      <c r="Z35" s="29"/>
      <c r="AA35" s="32"/>
      <c r="AD35" s="8">
        <v>0</v>
      </c>
    </row>
    <row r="36" spans="1:30" ht="14.9" customHeight="1" x14ac:dyDescent="0.2">
      <c r="A36" s="6" t="s">
        <v>45</v>
      </c>
      <c r="D36" s="21"/>
      <c r="E36" s="16"/>
      <c r="F36" s="16"/>
      <c r="G36" s="16"/>
      <c r="H36" s="16" t="s">
        <v>19</v>
      </c>
      <c r="I36" s="16"/>
      <c r="J36" s="16"/>
      <c r="K36" s="11"/>
      <c r="L36" s="11"/>
      <c r="M36" s="11"/>
      <c r="N36" s="11"/>
      <c r="O36" s="41"/>
      <c r="P36" s="45">
        <f>合算!P36+交通災害!P36</f>
        <v>0</v>
      </c>
      <c r="Q36" s="23"/>
      <c r="R36" s="16"/>
      <c r="S36" s="16"/>
      <c r="T36" s="16"/>
      <c r="U36" s="16"/>
      <c r="V36" s="16"/>
      <c r="W36" s="16"/>
      <c r="X36" s="16"/>
      <c r="Y36" s="11"/>
      <c r="Z36" s="22"/>
      <c r="AA36" s="31"/>
      <c r="AD36" s="8">
        <v>0</v>
      </c>
    </row>
    <row r="37" spans="1:30" ht="14.9" customHeight="1" x14ac:dyDescent="0.2">
      <c r="A37" s="6" t="s">
        <v>46</v>
      </c>
      <c r="D37" s="21"/>
      <c r="E37" s="16"/>
      <c r="F37" s="16"/>
      <c r="G37" s="16"/>
      <c r="H37" s="16" t="s">
        <v>21</v>
      </c>
      <c r="I37" s="16"/>
      <c r="J37" s="16"/>
      <c r="K37" s="11"/>
      <c r="L37" s="11"/>
      <c r="M37" s="11"/>
      <c r="N37" s="11"/>
      <c r="O37" s="41"/>
      <c r="P37" s="45">
        <f>合算!P37+交通災害!P37</f>
        <v>0</v>
      </c>
      <c r="Q37" s="23"/>
      <c r="R37" s="15"/>
      <c r="S37" s="11"/>
      <c r="T37" s="11"/>
      <c r="U37" s="11"/>
      <c r="V37" s="11"/>
      <c r="W37" s="11"/>
      <c r="X37" s="11"/>
      <c r="Y37" s="33"/>
      <c r="Z37" s="22"/>
      <c r="AA37" s="31"/>
      <c r="AD37" s="8">
        <v>0</v>
      </c>
    </row>
    <row r="38" spans="1:30" ht="14.9" customHeight="1" x14ac:dyDescent="0.2">
      <c r="A38" s="6" t="s">
        <v>47</v>
      </c>
      <c r="D38" s="21"/>
      <c r="E38" s="16"/>
      <c r="F38" s="16"/>
      <c r="G38" s="16"/>
      <c r="H38" s="16" t="s">
        <v>35</v>
      </c>
      <c r="I38" s="16"/>
      <c r="J38" s="16"/>
      <c r="K38" s="11"/>
      <c r="L38" s="11"/>
      <c r="M38" s="11"/>
      <c r="N38" s="11"/>
      <c r="O38" s="41"/>
      <c r="P38" s="45">
        <f>合算!P38+交通災害!P38</f>
        <v>0</v>
      </c>
      <c r="Q38" s="23"/>
      <c r="R38" s="11"/>
      <c r="S38" s="11"/>
      <c r="T38" s="11"/>
      <c r="U38" s="11"/>
      <c r="V38" s="11"/>
      <c r="W38" s="11"/>
      <c r="X38" s="11"/>
      <c r="Y38" s="11"/>
      <c r="Z38" s="22"/>
      <c r="AA38" s="31"/>
      <c r="AD38" s="8">
        <v>0</v>
      </c>
    </row>
    <row r="39" spans="1:30" ht="14.9" customHeight="1" x14ac:dyDescent="0.2">
      <c r="A39" s="6" t="s">
        <v>48</v>
      </c>
      <c r="D39" s="21"/>
      <c r="E39" s="16"/>
      <c r="F39" s="16"/>
      <c r="G39" s="16"/>
      <c r="H39" s="16" t="s">
        <v>37</v>
      </c>
      <c r="I39" s="16"/>
      <c r="J39" s="16"/>
      <c r="K39" s="11"/>
      <c r="L39" s="11"/>
      <c r="M39" s="11"/>
      <c r="N39" s="11"/>
      <c r="O39" s="41"/>
      <c r="P39" s="45">
        <f>合算!P39+交通災害!P39</f>
        <v>0</v>
      </c>
      <c r="Q39" s="23"/>
      <c r="R39" s="11"/>
      <c r="S39" s="11"/>
      <c r="T39" s="11"/>
      <c r="U39" s="11"/>
      <c r="V39" s="11"/>
      <c r="W39" s="11"/>
      <c r="X39" s="11"/>
      <c r="Y39" s="11"/>
      <c r="Z39" s="18"/>
      <c r="AA39" s="34"/>
      <c r="AD39" s="8">
        <v>0</v>
      </c>
    </row>
    <row r="40" spans="1:30" ht="14.9" customHeight="1" x14ac:dyDescent="0.2">
      <c r="A40" s="6" t="s">
        <v>49</v>
      </c>
      <c r="D40" s="21"/>
      <c r="E40" s="16"/>
      <c r="F40" s="16"/>
      <c r="G40" s="16"/>
      <c r="H40" s="16" t="s">
        <v>39</v>
      </c>
      <c r="I40" s="16"/>
      <c r="J40" s="16"/>
      <c r="K40" s="11"/>
      <c r="L40" s="11"/>
      <c r="M40" s="11"/>
      <c r="N40" s="11"/>
      <c r="O40" s="41"/>
      <c r="P40" s="45">
        <f>合算!P40+交通災害!P40</f>
        <v>0</v>
      </c>
      <c r="Q40" s="23"/>
      <c r="R40" s="11"/>
      <c r="S40" s="11"/>
      <c r="T40" s="11"/>
      <c r="U40" s="11"/>
      <c r="V40" s="11"/>
      <c r="W40" s="11"/>
      <c r="X40" s="11"/>
      <c r="Y40" s="11"/>
      <c r="Z40" s="18"/>
      <c r="AA40" s="34"/>
      <c r="AD40" s="8">
        <v>0</v>
      </c>
    </row>
    <row r="41" spans="1:30" ht="14.9" customHeight="1" x14ac:dyDescent="0.2">
      <c r="A41" s="6" t="s">
        <v>50</v>
      </c>
      <c r="D41" s="21"/>
      <c r="E41" s="16"/>
      <c r="F41" s="16"/>
      <c r="G41" s="16" t="s">
        <v>51</v>
      </c>
      <c r="H41" s="25"/>
      <c r="I41" s="25"/>
      <c r="J41" s="25"/>
      <c r="K41" s="26"/>
      <c r="L41" s="26"/>
      <c r="M41" s="26"/>
      <c r="N41" s="26"/>
      <c r="O41" s="43"/>
      <c r="P41" s="45">
        <f>合算!P41+交通災害!P41</f>
        <v>92038137</v>
      </c>
      <c r="Q41" s="23"/>
      <c r="R41" s="11"/>
      <c r="S41" s="11"/>
      <c r="T41" s="11"/>
      <c r="U41" s="11"/>
      <c r="V41" s="11"/>
      <c r="W41" s="11"/>
      <c r="X41" s="11"/>
      <c r="Y41" s="11"/>
      <c r="Z41" s="18"/>
      <c r="AA41" s="34"/>
      <c r="AD41" s="8">
        <v>0</v>
      </c>
    </row>
    <row r="42" spans="1:30" ht="14.9" customHeight="1" x14ac:dyDescent="0.2">
      <c r="A42" s="6" t="s">
        <v>52</v>
      </c>
      <c r="D42" s="21"/>
      <c r="E42" s="16"/>
      <c r="F42" s="16"/>
      <c r="G42" s="16" t="s">
        <v>53</v>
      </c>
      <c r="H42" s="25"/>
      <c r="I42" s="25"/>
      <c r="J42" s="25"/>
      <c r="K42" s="26"/>
      <c r="L42" s="26"/>
      <c r="M42" s="26"/>
      <c r="N42" s="26"/>
      <c r="O42" s="43"/>
      <c r="P42" s="45">
        <f>合算!P42+交通災害!P42</f>
        <v>-17907534</v>
      </c>
      <c r="Q42" s="23"/>
      <c r="R42" s="11"/>
      <c r="S42" s="11"/>
      <c r="T42" s="11"/>
      <c r="U42" s="11"/>
      <c r="V42" s="11"/>
      <c r="W42" s="11"/>
      <c r="X42" s="11"/>
      <c r="Y42" s="11"/>
      <c r="Z42" s="18"/>
      <c r="AA42" s="34"/>
      <c r="AD42" s="8">
        <v>0</v>
      </c>
    </row>
    <row r="43" spans="1:30" ht="14.9" customHeight="1" x14ac:dyDescent="0.2">
      <c r="A43" s="6" t="s">
        <v>54</v>
      </c>
      <c r="D43" s="21"/>
      <c r="E43" s="16"/>
      <c r="F43" s="16" t="s">
        <v>55</v>
      </c>
      <c r="G43" s="16"/>
      <c r="H43" s="25"/>
      <c r="I43" s="25"/>
      <c r="J43" s="25"/>
      <c r="K43" s="26"/>
      <c r="L43" s="26"/>
      <c r="M43" s="26"/>
      <c r="N43" s="26"/>
      <c r="O43" s="43"/>
      <c r="P43" s="45">
        <f>合算!P43+交通災害!P43</f>
        <v>0</v>
      </c>
      <c r="Q43" s="23"/>
      <c r="R43" s="11"/>
      <c r="S43" s="11"/>
      <c r="T43" s="11"/>
      <c r="U43" s="11"/>
      <c r="V43" s="11"/>
      <c r="W43" s="11"/>
      <c r="X43" s="11"/>
      <c r="Y43" s="11"/>
      <c r="Z43" s="18"/>
      <c r="AA43" s="34"/>
      <c r="AD43" s="8">
        <f>IF(COUNTIF(AD44:AD45,"-")=COUNTA(AD44:AD45),"-",SUM(AD44:AD45))</f>
        <v>0</v>
      </c>
    </row>
    <row r="44" spans="1:30" ht="14.9" customHeight="1" x14ac:dyDescent="0.2">
      <c r="A44" s="6" t="s">
        <v>56</v>
      </c>
      <c r="D44" s="21"/>
      <c r="E44" s="16"/>
      <c r="F44" s="16"/>
      <c r="G44" s="16" t="s">
        <v>57</v>
      </c>
      <c r="H44" s="16"/>
      <c r="I44" s="16"/>
      <c r="J44" s="16"/>
      <c r="K44" s="11"/>
      <c r="L44" s="11"/>
      <c r="M44" s="11"/>
      <c r="N44" s="11"/>
      <c r="O44" s="41"/>
      <c r="P44" s="45">
        <f>合算!P44+交通災害!P44</f>
        <v>0</v>
      </c>
      <c r="Q44" s="23"/>
      <c r="R44" s="11"/>
      <c r="S44" s="11"/>
      <c r="T44" s="11"/>
      <c r="U44" s="11"/>
      <c r="V44" s="11"/>
      <c r="W44" s="11"/>
      <c r="X44" s="11"/>
      <c r="Y44" s="11"/>
      <c r="Z44" s="18"/>
      <c r="AA44" s="34"/>
      <c r="AD44" s="8">
        <v>0</v>
      </c>
    </row>
    <row r="45" spans="1:30" ht="14.9" customHeight="1" x14ac:dyDescent="0.2">
      <c r="A45" s="6" t="s">
        <v>58</v>
      </c>
      <c r="D45" s="21"/>
      <c r="E45" s="16"/>
      <c r="F45" s="16"/>
      <c r="G45" s="16" t="s">
        <v>35</v>
      </c>
      <c r="H45" s="16"/>
      <c r="I45" s="16"/>
      <c r="J45" s="16"/>
      <c r="K45" s="11"/>
      <c r="L45" s="11"/>
      <c r="M45" s="11"/>
      <c r="N45" s="11"/>
      <c r="O45" s="41"/>
      <c r="P45" s="45">
        <f>合算!P45+交通災害!P45</f>
        <v>0</v>
      </c>
      <c r="Q45" s="23"/>
      <c r="R45" s="11"/>
      <c r="S45" s="11"/>
      <c r="T45" s="11"/>
      <c r="U45" s="11"/>
      <c r="V45" s="11"/>
      <c r="W45" s="11"/>
      <c r="X45" s="11"/>
      <c r="Y45" s="11"/>
      <c r="Z45" s="18"/>
      <c r="AA45" s="34"/>
      <c r="AD45" s="8">
        <v>0</v>
      </c>
    </row>
    <row r="46" spans="1:30" ht="14.9" customHeight="1" x14ac:dyDescent="0.2">
      <c r="A46" s="6" t="s">
        <v>59</v>
      </c>
      <c r="D46" s="21"/>
      <c r="E46" s="16"/>
      <c r="F46" s="16" t="s">
        <v>60</v>
      </c>
      <c r="G46" s="16"/>
      <c r="H46" s="16"/>
      <c r="I46" s="16"/>
      <c r="J46" s="16"/>
      <c r="K46" s="16"/>
      <c r="L46" s="11"/>
      <c r="M46" s="11"/>
      <c r="N46" s="11"/>
      <c r="O46" s="41"/>
      <c r="P46" s="22">
        <f>合算!P46+交通災害!P46</f>
        <v>13639474160</v>
      </c>
      <c r="Q46" s="23"/>
      <c r="R46" s="11"/>
      <c r="S46" s="11"/>
      <c r="T46" s="11"/>
      <c r="U46" s="11"/>
      <c r="V46" s="11"/>
      <c r="W46" s="11"/>
      <c r="X46" s="11"/>
      <c r="Y46" s="11"/>
      <c r="Z46" s="18"/>
      <c r="AA46" s="34"/>
      <c r="AD46" s="8">
        <f>IF(COUNTIF(AD47:AD58,"-")=COUNTA(AD47:AD58),"-",SUM(AD47,AD51:AD54,AD57:AD58))</f>
        <v>6970371795</v>
      </c>
    </row>
    <row r="47" spans="1:30" ht="14.9" customHeight="1" x14ac:dyDescent="0.2">
      <c r="A47" s="6" t="s">
        <v>61</v>
      </c>
      <c r="D47" s="21"/>
      <c r="E47" s="16"/>
      <c r="F47" s="16"/>
      <c r="G47" s="16" t="s">
        <v>62</v>
      </c>
      <c r="H47" s="16"/>
      <c r="I47" s="16"/>
      <c r="J47" s="16"/>
      <c r="K47" s="16"/>
      <c r="L47" s="11"/>
      <c r="M47" s="11"/>
      <c r="N47" s="11"/>
      <c r="O47" s="41"/>
      <c r="P47" s="45">
        <f>合算!P47+交通災害!P47</f>
        <v>0</v>
      </c>
      <c r="Q47" s="23"/>
      <c r="R47" s="11"/>
      <c r="S47" s="11"/>
      <c r="T47" s="11"/>
      <c r="U47" s="11"/>
      <c r="V47" s="11"/>
      <c r="W47" s="11"/>
      <c r="X47" s="11"/>
      <c r="Y47" s="11"/>
      <c r="Z47" s="18"/>
      <c r="AA47" s="34"/>
      <c r="AD47" s="8">
        <f>IF(COUNTIF(AD48:AD50,"-")=COUNTA(AD48:AD50),"-",SUM(AD48:AD50))</f>
        <v>0</v>
      </c>
    </row>
    <row r="48" spans="1:30" ht="14.9" customHeight="1" x14ac:dyDescent="0.2">
      <c r="A48" s="6" t="s">
        <v>63</v>
      </c>
      <c r="D48" s="21"/>
      <c r="E48" s="16"/>
      <c r="F48" s="16"/>
      <c r="G48" s="16"/>
      <c r="H48" s="16" t="s">
        <v>64</v>
      </c>
      <c r="I48" s="16"/>
      <c r="J48" s="16"/>
      <c r="K48" s="16"/>
      <c r="L48" s="11"/>
      <c r="M48" s="11"/>
      <c r="N48" s="11"/>
      <c r="O48" s="41"/>
      <c r="P48" s="45">
        <f>合算!P48+交通災害!P48</f>
        <v>0</v>
      </c>
      <c r="Q48" s="23"/>
      <c r="R48" s="11"/>
      <c r="S48" s="11"/>
      <c r="T48" s="11"/>
      <c r="U48" s="11"/>
      <c r="V48" s="11"/>
      <c r="W48" s="11"/>
      <c r="X48" s="11"/>
      <c r="Y48" s="11"/>
      <c r="Z48" s="18"/>
      <c r="AA48" s="34"/>
      <c r="AD48" s="8">
        <v>0</v>
      </c>
    </row>
    <row r="49" spans="1:30" ht="14.9" customHeight="1" x14ac:dyDescent="0.2">
      <c r="A49" s="6" t="s">
        <v>65</v>
      </c>
      <c r="D49" s="21"/>
      <c r="E49" s="16"/>
      <c r="F49" s="16"/>
      <c r="G49" s="16"/>
      <c r="H49" s="16" t="s">
        <v>66</v>
      </c>
      <c r="I49" s="16"/>
      <c r="J49" s="16"/>
      <c r="K49" s="16"/>
      <c r="L49" s="11"/>
      <c r="M49" s="11"/>
      <c r="N49" s="11"/>
      <c r="O49" s="41"/>
      <c r="P49" s="45">
        <f>合算!P49+交通災害!P49</f>
        <v>0</v>
      </c>
      <c r="Q49" s="23"/>
      <c r="R49" s="11"/>
      <c r="S49" s="11"/>
      <c r="T49" s="11"/>
      <c r="U49" s="11"/>
      <c r="V49" s="11"/>
      <c r="W49" s="11"/>
      <c r="X49" s="11"/>
      <c r="Y49" s="11"/>
      <c r="Z49" s="18"/>
      <c r="AA49" s="34"/>
      <c r="AD49" s="8">
        <v>0</v>
      </c>
    </row>
    <row r="50" spans="1:30" ht="14.9" customHeight="1" x14ac:dyDescent="0.2">
      <c r="A50" s="6" t="s">
        <v>67</v>
      </c>
      <c r="D50" s="21"/>
      <c r="E50" s="16"/>
      <c r="F50" s="16"/>
      <c r="G50" s="16"/>
      <c r="H50" s="16" t="s">
        <v>35</v>
      </c>
      <c r="I50" s="16"/>
      <c r="J50" s="16"/>
      <c r="K50" s="16"/>
      <c r="L50" s="11"/>
      <c r="M50" s="11"/>
      <c r="N50" s="11"/>
      <c r="O50" s="41"/>
      <c r="P50" s="45">
        <f>合算!P50+交通災害!P50</f>
        <v>0</v>
      </c>
      <c r="Q50" s="23"/>
      <c r="R50" s="11"/>
      <c r="S50" s="11"/>
      <c r="T50" s="11"/>
      <c r="U50" s="11"/>
      <c r="V50" s="11"/>
      <c r="W50" s="11"/>
      <c r="X50" s="11"/>
      <c r="Y50" s="11"/>
      <c r="Z50" s="18"/>
      <c r="AA50" s="34"/>
      <c r="AD50" s="8">
        <v>0</v>
      </c>
    </row>
    <row r="51" spans="1:30" ht="14.9" customHeight="1" x14ac:dyDescent="0.2">
      <c r="A51" s="6" t="s">
        <v>68</v>
      </c>
      <c r="D51" s="21"/>
      <c r="E51" s="16"/>
      <c r="F51" s="16"/>
      <c r="G51" s="16" t="s">
        <v>69</v>
      </c>
      <c r="H51" s="16"/>
      <c r="I51" s="16"/>
      <c r="J51" s="16"/>
      <c r="K51" s="16"/>
      <c r="L51" s="11"/>
      <c r="M51" s="11"/>
      <c r="N51" s="11"/>
      <c r="O51" s="41"/>
      <c r="P51" s="45">
        <f>合算!P51+交通災害!P51</f>
        <v>0</v>
      </c>
      <c r="Q51" s="23"/>
      <c r="R51" s="11"/>
      <c r="S51" s="11"/>
      <c r="T51" s="11"/>
      <c r="U51" s="11"/>
      <c r="V51" s="11"/>
      <c r="W51" s="11"/>
      <c r="X51" s="11"/>
      <c r="Y51" s="11"/>
      <c r="Z51" s="18"/>
      <c r="AA51" s="34"/>
      <c r="AD51" s="8">
        <v>0</v>
      </c>
    </row>
    <row r="52" spans="1:30" ht="14.9" customHeight="1" x14ac:dyDescent="0.2">
      <c r="A52" s="6" t="s">
        <v>70</v>
      </c>
      <c r="D52" s="21"/>
      <c r="E52" s="16"/>
      <c r="F52" s="16"/>
      <c r="G52" s="16" t="s">
        <v>71</v>
      </c>
      <c r="H52" s="16"/>
      <c r="I52" s="16"/>
      <c r="J52" s="16"/>
      <c r="K52" s="11"/>
      <c r="L52" s="11"/>
      <c r="M52" s="11"/>
      <c r="N52" s="11"/>
      <c r="O52" s="41"/>
      <c r="P52" s="45">
        <f>合算!P52+交通災害!P52</f>
        <v>0</v>
      </c>
      <c r="Q52" s="23"/>
      <c r="R52" s="11"/>
      <c r="S52" s="11"/>
      <c r="T52" s="11"/>
      <c r="U52" s="11"/>
      <c r="V52" s="11"/>
      <c r="W52" s="11"/>
      <c r="X52" s="11"/>
      <c r="Y52" s="11"/>
      <c r="Z52" s="18"/>
      <c r="AA52" s="34"/>
      <c r="AD52" s="8">
        <v>0</v>
      </c>
    </row>
    <row r="53" spans="1:30" ht="14.9" customHeight="1" x14ac:dyDescent="0.2">
      <c r="A53" s="6" t="s">
        <v>72</v>
      </c>
      <c r="D53" s="21"/>
      <c r="E53" s="16"/>
      <c r="F53" s="16"/>
      <c r="G53" s="16" t="s">
        <v>73</v>
      </c>
      <c r="H53" s="16"/>
      <c r="I53" s="16"/>
      <c r="J53" s="16"/>
      <c r="K53" s="11"/>
      <c r="L53" s="11"/>
      <c r="M53" s="11"/>
      <c r="N53" s="11"/>
      <c r="O53" s="41"/>
      <c r="P53" s="45">
        <f>合算!P53+交通災害!P53</f>
        <v>0</v>
      </c>
      <c r="Q53" s="23"/>
      <c r="R53" s="11"/>
      <c r="S53" s="11"/>
      <c r="T53" s="11"/>
      <c r="U53" s="11"/>
      <c r="V53" s="11"/>
      <c r="W53" s="11"/>
      <c r="X53" s="11"/>
      <c r="Y53" s="11"/>
      <c r="Z53" s="18"/>
      <c r="AA53" s="34"/>
      <c r="AD53" s="8">
        <v>0</v>
      </c>
    </row>
    <row r="54" spans="1:30" ht="14.9" customHeight="1" x14ac:dyDescent="0.2">
      <c r="A54" s="6" t="s">
        <v>74</v>
      </c>
      <c r="D54" s="21"/>
      <c r="E54" s="16"/>
      <c r="F54" s="16"/>
      <c r="G54" s="16" t="s">
        <v>75</v>
      </c>
      <c r="H54" s="16"/>
      <c r="I54" s="16"/>
      <c r="J54" s="16"/>
      <c r="K54" s="11"/>
      <c r="L54" s="11"/>
      <c r="M54" s="11"/>
      <c r="N54" s="11"/>
      <c r="O54" s="41"/>
      <c r="P54" s="22">
        <f>合算!P54+交通災害!P54</f>
        <v>13639474160</v>
      </c>
      <c r="Q54" s="23"/>
      <c r="R54" s="11"/>
      <c r="S54" s="11"/>
      <c r="T54" s="11"/>
      <c r="U54" s="11"/>
      <c r="V54" s="11"/>
      <c r="W54" s="11"/>
      <c r="X54" s="11"/>
      <c r="Y54" s="11"/>
      <c r="Z54" s="18"/>
      <c r="AA54" s="34"/>
      <c r="AD54" s="8">
        <f>IF(COUNTIF(AD55:AD56,"-")=COUNTA(AD55:AD56),"-",SUM(AD55:AD56))</f>
        <v>6970371795</v>
      </c>
    </row>
    <row r="55" spans="1:30" ht="14.9" customHeight="1" x14ac:dyDescent="0.2">
      <c r="A55" s="6" t="s">
        <v>76</v>
      </c>
      <c r="D55" s="21"/>
      <c r="E55" s="16"/>
      <c r="F55" s="16"/>
      <c r="G55" s="16"/>
      <c r="H55" s="16" t="s">
        <v>77</v>
      </c>
      <c r="I55" s="16"/>
      <c r="J55" s="16"/>
      <c r="K55" s="11"/>
      <c r="L55" s="11"/>
      <c r="M55" s="11"/>
      <c r="N55" s="11"/>
      <c r="O55" s="41"/>
      <c r="P55" s="45">
        <f>合算!P55+交通災害!P55</f>
        <v>0</v>
      </c>
      <c r="Q55" s="23"/>
      <c r="R55" s="11"/>
      <c r="S55" s="11"/>
      <c r="T55" s="11"/>
      <c r="U55" s="11"/>
      <c r="V55" s="11"/>
      <c r="W55" s="11"/>
      <c r="X55" s="11"/>
      <c r="Y55" s="11"/>
      <c r="Z55" s="18"/>
      <c r="AA55" s="34"/>
      <c r="AD55" s="8">
        <v>0</v>
      </c>
    </row>
    <row r="56" spans="1:30" ht="14.9" customHeight="1" x14ac:dyDescent="0.2">
      <c r="A56" s="6" t="s">
        <v>78</v>
      </c>
      <c r="D56" s="21"/>
      <c r="E56" s="11"/>
      <c r="F56" s="16"/>
      <c r="G56" s="16"/>
      <c r="H56" s="16" t="s">
        <v>35</v>
      </c>
      <c r="I56" s="16"/>
      <c r="J56" s="16"/>
      <c r="K56" s="11"/>
      <c r="L56" s="11"/>
      <c r="M56" s="11"/>
      <c r="N56" s="11"/>
      <c r="O56" s="41"/>
      <c r="P56" s="22">
        <f>合算!P56+交通災害!P56</f>
        <v>13639474160</v>
      </c>
      <c r="Q56" s="23"/>
      <c r="R56" s="11"/>
      <c r="S56" s="11"/>
      <c r="T56" s="11"/>
      <c r="U56" s="11"/>
      <c r="V56" s="11"/>
      <c r="W56" s="11"/>
      <c r="X56" s="11"/>
      <c r="Y56" s="11"/>
      <c r="Z56" s="18"/>
      <c r="AA56" s="34"/>
      <c r="AD56" s="8">
        <v>6970371795</v>
      </c>
    </row>
    <row r="57" spans="1:30" ht="14.9" customHeight="1" x14ac:dyDescent="0.2">
      <c r="A57" s="6" t="s">
        <v>79</v>
      </c>
      <c r="D57" s="21"/>
      <c r="E57" s="11"/>
      <c r="F57" s="16"/>
      <c r="G57" s="16" t="s">
        <v>35</v>
      </c>
      <c r="H57" s="16"/>
      <c r="I57" s="16"/>
      <c r="J57" s="16"/>
      <c r="K57" s="11"/>
      <c r="L57" s="11"/>
      <c r="M57" s="11"/>
      <c r="N57" s="11"/>
      <c r="O57" s="41"/>
      <c r="P57" s="45">
        <f>合算!P57+交通災害!P57</f>
        <v>0</v>
      </c>
      <c r="Q57" s="23"/>
      <c r="R57" s="11"/>
      <c r="S57" s="11"/>
      <c r="T57" s="11"/>
      <c r="U57" s="11"/>
      <c r="V57" s="11"/>
      <c r="W57" s="11"/>
      <c r="X57" s="11"/>
      <c r="Y57" s="11"/>
      <c r="Z57" s="18"/>
      <c r="AA57" s="34"/>
      <c r="AD57" s="8">
        <v>0</v>
      </c>
    </row>
    <row r="58" spans="1:30" ht="14.9" customHeight="1" x14ac:dyDescent="0.2">
      <c r="A58" s="6" t="s">
        <v>80</v>
      </c>
      <c r="D58" s="21"/>
      <c r="E58" s="11"/>
      <c r="F58" s="16"/>
      <c r="G58" s="16" t="s">
        <v>81</v>
      </c>
      <c r="H58" s="16"/>
      <c r="I58" s="16"/>
      <c r="J58" s="16"/>
      <c r="K58" s="11"/>
      <c r="L58" s="11"/>
      <c r="M58" s="11"/>
      <c r="N58" s="11"/>
      <c r="O58" s="41"/>
      <c r="P58" s="45">
        <f>合算!P58+交通災害!P58</f>
        <v>0</v>
      </c>
      <c r="Q58" s="23"/>
      <c r="R58" s="11"/>
      <c r="S58" s="11"/>
      <c r="T58" s="11"/>
      <c r="U58" s="11"/>
      <c r="V58" s="11"/>
      <c r="W58" s="11"/>
      <c r="X58" s="11"/>
      <c r="Y58" s="11"/>
      <c r="Z58" s="18"/>
      <c r="AA58" s="34"/>
      <c r="AD58" s="8">
        <v>0</v>
      </c>
    </row>
    <row r="59" spans="1:30" ht="14.9" customHeight="1" x14ac:dyDescent="0.2">
      <c r="A59" s="6" t="s">
        <v>82</v>
      </c>
      <c r="D59" s="21"/>
      <c r="E59" s="11" t="s">
        <v>83</v>
      </c>
      <c r="F59" s="16"/>
      <c r="G59" s="17"/>
      <c r="H59" s="17"/>
      <c r="I59" s="17"/>
      <c r="J59" s="11"/>
      <c r="K59" s="11"/>
      <c r="L59" s="11"/>
      <c r="M59" s="11"/>
      <c r="N59" s="11"/>
      <c r="O59" s="41"/>
      <c r="P59" s="22">
        <f>合算!P59+交通災害!P59</f>
        <v>205541129</v>
      </c>
      <c r="Q59" s="23"/>
      <c r="R59" s="11"/>
      <c r="S59" s="11"/>
      <c r="T59" s="11"/>
      <c r="U59" s="11"/>
      <c r="V59" s="11"/>
      <c r="W59" s="11"/>
      <c r="X59" s="11"/>
      <c r="Y59" s="11"/>
      <c r="Z59" s="18"/>
      <c r="AA59" s="34"/>
      <c r="AD59" s="8">
        <f>IF(COUNTIF(AD60:AD68,"-")=COUNTA(AD60:AD68),"-",SUM(AD60:AD63,AD66:AD68))</f>
        <v>403983689</v>
      </c>
    </row>
    <row r="60" spans="1:30" ht="14.9" customHeight="1" x14ac:dyDescent="0.2">
      <c r="A60" s="6" t="s">
        <v>84</v>
      </c>
      <c r="D60" s="21"/>
      <c r="E60" s="11"/>
      <c r="F60" s="16" t="s">
        <v>85</v>
      </c>
      <c r="G60" s="17"/>
      <c r="H60" s="17"/>
      <c r="I60" s="17"/>
      <c r="J60" s="11"/>
      <c r="K60" s="11"/>
      <c r="L60" s="11"/>
      <c r="M60" s="11"/>
      <c r="N60" s="11"/>
      <c r="O60" s="41"/>
      <c r="P60" s="22">
        <f>合算!P60+交通災害!P60</f>
        <v>205541129</v>
      </c>
      <c r="Q60" s="23"/>
      <c r="R60" s="11"/>
      <c r="S60" s="11"/>
      <c r="T60" s="11"/>
      <c r="U60" s="11"/>
      <c r="V60" s="11"/>
      <c r="W60" s="11"/>
      <c r="X60" s="11"/>
      <c r="Y60" s="11"/>
      <c r="Z60" s="18"/>
      <c r="AA60" s="34"/>
      <c r="AD60" s="8">
        <v>400906289</v>
      </c>
    </row>
    <row r="61" spans="1:30" ht="14.9" customHeight="1" x14ac:dyDescent="0.2">
      <c r="A61" s="6" t="s">
        <v>86</v>
      </c>
      <c r="D61" s="21"/>
      <c r="E61" s="11"/>
      <c r="F61" s="16" t="s">
        <v>87</v>
      </c>
      <c r="G61" s="16"/>
      <c r="H61" s="25"/>
      <c r="I61" s="16"/>
      <c r="J61" s="16"/>
      <c r="K61" s="11"/>
      <c r="L61" s="11"/>
      <c r="M61" s="11"/>
      <c r="N61" s="11"/>
      <c r="O61" s="41"/>
      <c r="P61" s="45">
        <f>合算!P61+交通災害!P61</f>
        <v>0</v>
      </c>
      <c r="Q61" s="23"/>
      <c r="R61" s="11"/>
      <c r="S61" s="11"/>
      <c r="T61" s="11"/>
      <c r="U61" s="11"/>
      <c r="V61" s="11"/>
      <c r="W61" s="11"/>
      <c r="X61" s="11"/>
      <c r="Y61" s="11"/>
      <c r="Z61" s="18"/>
      <c r="AA61" s="34"/>
      <c r="AD61" s="8">
        <v>3077400</v>
      </c>
    </row>
    <row r="62" spans="1:30" ht="14.9" customHeight="1" x14ac:dyDescent="0.2">
      <c r="A62" s="6">
        <v>1500000</v>
      </c>
      <c r="D62" s="21"/>
      <c r="E62" s="11"/>
      <c r="F62" s="16" t="s">
        <v>88</v>
      </c>
      <c r="G62" s="16"/>
      <c r="H62" s="16"/>
      <c r="I62" s="16"/>
      <c r="J62" s="16"/>
      <c r="K62" s="11"/>
      <c r="L62" s="11"/>
      <c r="M62" s="11"/>
      <c r="N62" s="11"/>
      <c r="O62" s="41"/>
      <c r="P62" s="45">
        <f>合算!P62+交通災害!P62</f>
        <v>0</v>
      </c>
      <c r="Q62" s="23"/>
      <c r="R62" s="11"/>
      <c r="S62" s="11"/>
      <c r="T62" s="11"/>
      <c r="U62" s="11"/>
      <c r="V62" s="11"/>
      <c r="W62" s="11"/>
      <c r="X62" s="11"/>
      <c r="Y62" s="11"/>
      <c r="Z62" s="18"/>
      <c r="AA62" s="34"/>
      <c r="AD62" s="8">
        <v>0</v>
      </c>
    </row>
    <row r="63" spans="1:30" ht="14.9" customHeight="1" x14ac:dyDescent="0.2">
      <c r="A63" s="6" t="s">
        <v>89</v>
      </c>
      <c r="D63" s="21"/>
      <c r="E63" s="16"/>
      <c r="F63" s="16" t="s">
        <v>75</v>
      </c>
      <c r="G63" s="16"/>
      <c r="H63" s="25"/>
      <c r="I63" s="16"/>
      <c r="J63" s="16"/>
      <c r="K63" s="11"/>
      <c r="L63" s="11"/>
      <c r="M63" s="11"/>
      <c r="N63" s="11"/>
      <c r="O63" s="41"/>
      <c r="P63" s="45">
        <f>合算!P63+交通災害!P63</f>
        <v>0</v>
      </c>
      <c r="Q63" s="23"/>
      <c r="R63" s="11"/>
      <c r="S63" s="11"/>
      <c r="T63" s="11"/>
      <c r="U63" s="11"/>
      <c r="V63" s="11"/>
      <c r="W63" s="11"/>
      <c r="X63" s="11"/>
      <c r="Y63" s="11"/>
      <c r="Z63" s="18"/>
      <c r="AA63" s="34"/>
      <c r="AD63" s="8">
        <f>IF(COUNTIF(AD64:AD65,"-")=COUNTA(AD64:AD65),"-",SUM(AD64:AD65))</f>
        <v>0</v>
      </c>
    </row>
    <row r="64" spans="1:30" ht="14.9" customHeight="1" x14ac:dyDescent="0.2">
      <c r="A64" s="6" t="s">
        <v>90</v>
      </c>
      <c r="D64" s="21"/>
      <c r="E64" s="16"/>
      <c r="F64" s="16"/>
      <c r="G64" s="16" t="s">
        <v>91</v>
      </c>
      <c r="H64" s="16"/>
      <c r="I64" s="16"/>
      <c r="J64" s="16"/>
      <c r="K64" s="11"/>
      <c r="L64" s="11"/>
      <c r="M64" s="11"/>
      <c r="N64" s="11"/>
      <c r="O64" s="41"/>
      <c r="P64" s="45">
        <f>合算!P64+交通災害!P64</f>
        <v>0</v>
      </c>
      <c r="Q64" s="23"/>
      <c r="R64" s="11"/>
      <c r="S64" s="11"/>
      <c r="T64" s="11"/>
      <c r="U64" s="11"/>
      <c r="V64" s="11"/>
      <c r="W64" s="11"/>
      <c r="X64" s="11"/>
      <c r="Y64" s="11"/>
      <c r="Z64" s="18"/>
      <c r="AA64" s="34"/>
      <c r="AD64" s="8">
        <v>0</v>
      </c>
    </row>
    <row r="65" spans="1:31" ht="14.9" customHeight="1" x14ac:dyDescent="0.2">
      <c r="A65" s="6" t="s">
        <v>92</v>
      </c>
      <c r="D65" s="21"/>
      <c r="E65" s="16"/>
      <c r="F65" s="16"/>
      <c r="G65" s="16" t="s">
        <v>77</v>
      </c>
      <c r="H65" s="16"/>
      <c r="I65" s="16"/>
      <c r="J65" s="16"/>
      <c r="K65" s="11"/>
      <c r="L65" s="11"/>
      <c r="M65" s="11"/>
      <c r="N65" s="11"/>
      <c r="O65" s="41"/>
      <c r="P65" s="45">
        <f>合算!P65+交通災害!P65</f>
        <v>0</v>
      </c>
      <c r="Q65" s="23"/>
      <c r="R65" s="11"/>
      <c r="S65" s="11"/>
      <c r="T65" s="11"/>
      <c r="U65" s="11"/>
      <c r="V65" s="11"/>
      <c r="W65" s="11"/>
      <c r="X65" s="11"/>
      <c r="Y65" s="11"/>
      <c r="Z65" s="18"/>
      <c r="AA65" s="34"/>
      <c r="AD65" s="8">
        <v>0</v>
      </c>
    </row>
    <row r="66" spans="1:31" ht="14.9" customHeight="1" x14ac:dyDescent="0.2">
      <c r="A66" s="6" t="s">
        <v>93</v>
      </c>
      <c r="D66" s="21"/>
      <c r="E66" s="16"/>
      <c r="F66" s="16" t="s">
        <v>94</v>
      </c>
      <c r="G66" s="16"/>
      <c r="H66" s="16"/>
      <c r="I66" s="16"/>
      <c r="J66" s="16"/>
      <c r="K66" s="11"/>
      <c r="L66" s="11"/>
      <c r="M66" s="11"/>
      <c r="N66" s="11"/>
      <c r="O66" s="41"/>
      <c r="P66" s="45">
        <f>合算!P66+交通災害!P66</f>
        <v>0</v>
      </c>
      <c r="Q66" s="23"/>
      <c r="R66" s="11"/>
      <c r="S66" s="11"/>
      <c r="T66" s="11"/>
      <c r="U66" s="11"/>
      <c r="V66" s="11"/>
      <c r="W66" s="11"/>
      <c r="X66" s="11"/>
      <c r="Y66" s="11"/>
      <c r="Z66" s="18"/>
      <c r="AA66" s="34"/>
      <c r="AD66" s="8">
        <v>0</v>
      </c>
    </row>
    <row r="67" spans="1:31" ht="14.9" customHeight="1" x14ac:dyDescent="0.2">
      <c r="A67" s="6" t="s">
        <v>95</v>
      </c>
      <c r="D67" s="21"/>
      <c r="E67" s="16"/>
      <c r="F67" s="16" t="s">
        <v>35</v>
      </c>
      <c r="G67" s="16"/>
      <c r="H67" s="25"/>
      <c r="I67" s="16"/>
      <c r="J67" s="16"/>
      <c r="K67" s="11"/>
      <c r="L67" s="11"/>
      <c r="M67" s="11"/>
      <c r="N67" s="11"/>
      <c r="O67" s="41"/>
      <c r="P67" s="45">
        <f>合算!P67+交通災害!P67</f>
        <v>0</v>
      </c>
      <c r="Q67" s="23"/>
      <c r="R67" s="11"/>
      <c r="S67" s="11"/>
      <c r="T67" s="11"/>
      <c r="U67" s="11"/>
      <c r="V67" s="11"/>
      <c r="W67" s="11"/>
      <c r="X67" s="11"/>
      <c r="Y67" s="11"/>
      <c r="Z67" s="18"/>
      <c r="AA67" s="34"/>
      <c r="AD67" s="8">
        <v>0</v>
      </c>
    </row>
    <row r="68" spans="1:31" ht="14.9" customHeight="1" thickBot="1" x14ac:dyDescent="0.25">
      <c r="A68" s="6" t="s">
        <v>96</v>
      </c>
      <c r="B68" s="6" t="s">
        <v>126</v>
      </c>
      <c r="D68" s="21"/>
      <c r="E68" s="16"/>
      <c r="F68" s="11" t="s">
        <v>81</v>
      </c>
      <c r="G68" s="16"/>
      <c r="H68" s="16"/>
      <c r="I68" s="16"/>
      <c r="J68" s="16"/>
      <c r="K68" s="11"/>
      <c r="L68" s="11"/>
      <c r="M68" s="11"/>
      <c r="N68" s="11"/>
      <c r="O68" s="41"/>
      <c r="P68" s="45">
        <f>合算!P68+交通災害!P68</f>
        <v>0</v>
      </c>
      <c r="Q68" s="23"/>
      <c r="R68" s="53" t="s">
        <v>127</v>
      </c>
      <c r="S68" s="54"/>
      <c r="T68" s="54"/>
      <c r="U68" s="54"/>
      <c r="V68" s="54"/>
      <c r="W68" s="54"/>
      <c r="X68" s="54"/>
      <c r="Y68" s="55"/>
      <c r="Z68" s="35">
        <f>合算!Z68+交通災害!Z68</f>
        <v>1841415803</v>
      </c>
      <c r="AA68" s="36"/>
      <c r="AD68" s="8">
        <v>0</v>
      </c>
      <c r="AE68" s="8" t="e">
        <f>IF(AND(AE31="-",AE32="-",#REF!="-"),"-",SUM(AE31,AE32,#REF!))</f>
        <v>#REF!</v>
      </c>
    </row>
    <row r="69" spans="1:31" ht="14.9" customHeight="1" thickBot="1" x14ac:dyDescent="0.25">
      <c r="A69" s="6" t="s">
        <v>2</v>
      </c>
      <c r="B69" s="6" t="s">
        <v>97</v>
      </c>
      <c r="D69" s="56" t="s">
        <v>3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8"/>
      <c r="P69" s="37">
        <f>合算!P69+交通災害!P69</f>
        <v>15147236919</v>
      </c>
      <c r="Q69" s="38"/>
      <c r="R69" s="59" t="s">
        <v>140</v>
      </c>
      <c r="S69" s="60"/>
      <c r="T69" s="60"/>
      <c r="U69" s="60"/>
      <c r="V69" s="60"/>
      <c r="W69" s="60"/>
      <c r="X69" s="60"/>
      <c r="Y69" s="61"/>
      <c r="Z69" s="37">
        <f>合算!Z69+交通災害!Z69</f>
        <v>15147236919</v>
      </c>
      <c r="AA69" s="39"/>
      <c r="AD69" s="8" t="e">
        <f>IF(AND(AD14="-",AD59="-",#REF!="-"),"-",SUM(AD14,AD59,#REF!))</f>
        <v>#REF!</v>
      </c>
      <c r="AE69" s="8" t="e">
        <f>IF(AND(AE29="-",AE68="-"),"-",SUM(AE29,AE68))</f>
        <v>#REF!</v>
      </c>
    </row>
    <row r="70" spans="1:31" ht="14.9" customHeight="1" x14ac:dyDescent="0.2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Z70" s="11"/>
      <c r="AA70" s="11"/>
    </row>
    <row r="71" spans="1:31" ht="14.9" customHeight="1" x14ac:dyDescent="0.2">
      <c r="D71" s="14"/>
      <c r="E71" s="40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Z71" s="10"/>
      <c r="AA71" s="10"/>
    </row>
    <row r="72" spans="1:31" ht="14.9" customHeight="1" x14ac:dyDescent="0.2"/>
    <row r="73" spans="1:31" ht="14.9" customHeight="1" x14ac:dyDescent="0.2"/>
    <row r="74" spans="1:31" ht="14.9" customHeight="1" x14ac:dyDescent="0.2"/>
    <row r="75" spans="1:31" ht="14.9" customHeight="1" x14ac:dyDescent="0.2"/>
    <row r="76" spans="1:31" ht="14.9" customHeight="1" x14ac:dyDescent="0.2"/>
    <row r="77" spans="1:31" ht="16.5" customHeight="1" x14ac:dyDescent="0.2"/>
    <row r="78" spans="1:31" ht="14.9" customHeight="1" x14ac:dyDescent="0.2"/>
    <row r="79" spans="1:31" ht="9.75" customHeight="1" x14ac:dyDescent="0.2"/>
    <row r="80" spans="1:31" ht="14.9" customHeight="1" x14ac:dyDescent="0.2"/>
  </sheetData>
  <mergeCells count="11">
    <mergeCell ref="D9:AA9"/>
    <mergeCell ref="D10:AA10"/>
    <mergeCell ref="D12:O12"/>
    <mergeCell ref="P12:Q12"/>
    <mergeCell ref="R12:Y12"/>
    <mergeCell ref="Z12:AA12"/>
    <mergeCell ref="R29:Y29"/>
    <mergeCell ref="R34:Y34"/>
    <mergeCell ref="R68:Y68"/>
    <mergeCell ref="D69:O69"/>
    <mergeCell ref="R69:Y69"/>
  </mergeCells>
  <phoneticPr fontId="11"/>
  <pageMargins left="0.70866141732283472" right="0.70866141732283472" top="0.39370078740157477" bottom="0.39370078740157477" header="0.51181102362204722" footer="0.51181102362204722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80"/>
  <sheetViews>
    <sheetView showGridLines="0" topLeftCell="C55" zoomScale="85" zoomScaleNormal="85" zoomScaleSheetLayoutView="85" workbookViewId="0">
      <selection activeCell="AG17" sqref="AG17"/>
    </sheetView>
  </sheetViews>
  <sheetFormatPr defaultColWidth="9" defaultRowHeight="12.5" x14ac:dyDescent="0.2"/>
  <cols>
    <col min="1" max="2" width="0" style="6" hidden="1" customWidth="1"/>
    <col min="3" max="3" width="0.6328125" style="8" customWidth="1"/>
    <col min="4" max="14" width="2.08984375" style="8" customWidth="1"/>
    <col min="15" max="15" width="6" style="8" customWidth="1"/>
    <col min="16" max="16" width="22.36328125" style="8" customWidth="1"/>
    <col min="17" max="17" width="3.36328125" style="8" bestFit="1" customWidth="1"/>
    <col min="18" max="19" width="2.08984375" style="8" customWidth="1"/>
    <col min="20" max="24" width="3.90625" style="8" customWidth="1"/>
    <col min="25" max="25" width="3.08984375" style="8" customWidth="1"/>
    <col min="26" max="26" width="24.08984375" style="8" bestFit="1" customWidth="1"/>
    <col min="27" max="27" width="3.08984375" style="8" customWidth="1"/>
    <col min="28" max="28" width="0.6328125" style="8" customWidth="1"/>
    <col min="29" max="29" width="9" style="8"/>
    <col min="30" max="31" width="0" style="8" hidden="1" customWidth="1"/>
    <col min="32" max="16384" width="9" style="8"/>
  </cols>
  <sheetData>
    <row r="1" spans="1:31" x14ac:dyDescent="0.2">
      <c r="D1" s="8" t="s">
        <v>141</v>
      </c>
      <c r="Z1" s="67">
        <f ca="1">NOW()</f>
        <v>45558.525620138891</v>
      </c>
      <c r="AA1" s="67"/>
    </row>
    <row r="2" spans="1:31" x14ac:dyDescent="0.2">
      <c r="D2" s="8" t="s">
        <v>158</v>
      </c>
    </row>
    <row r="3" spans="1:31" x14ac:dyDescent="0.2">
      <c r="D3" s="8" t="s">
        <v>142</v>
      </c>
    </row>
    <row r="4" spans="1:31" x14ac:dyDescent="0.2">
      <c r="D4" s="8" t="s">
        <v>154</v>
      </c>
    </row>
    <row r="5" spans="1:31" x14ac:dyDescent="0.2">
      <c r="D5" s="8" t="s">
        <v>156</v>
      </c>
    </row>
    <row r="6" spans="1:31" x14ac:dyDescent="0.2">
      <c r="D6" s="8" t="s">
        <v>144</v>
      </c>
    </row>
    <row r="7" spans="1:31" x14ac:dyDescent="0.2">
      <c r="D7" s="8" t="s">
        <v>145</v>
      </c>
    </row>
    <row r="8" spans="1:31" s="5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31" ht="23.25" customHeight="1" x14ac:dyDescent="0.35">
      <c r="C9" s="7"/>
      <c r="D9" s="62" t="s">
        <v>146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</row>
    <row r="10" spans="1:31" ht="21" customHeight="1" x14ac:dyDescent="0.2">
      <c r="D10" s="63" t="s">
        <v>159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</row>
    <row r="11" spans="1:31" s="10" customFormat="1" ht="16.5" customHeight="1" thickBot="1" x14ac:dyDescent="0.25">
      <c r="A11" s="9"/>
      <c r="B11" s="9"/>
      <c r="D11" s="11"/>
      <c r="AA11" s="12" t="s">
        <v>0</v>
      </c>
    </row>
    <row r="12" spans="1:31" s="14" customFormat="1" ht="14.25" customHeight="1" thickBot="1" x14ac:dyDescent="0.25">
      <c r="A12" s="13" t="s">
        <v>132</v>
      </c>
      <c r="B12" s="13" t="s">
        <v>133</v>
      </c>
      <c r="D12" s="59" t="s">
        <v>1</v>
      </c>
      <c r="E12" s="60"/>
      <c r="F12" s="60"/>
      <c r="G12" s="60"/>
      <c r="H12" s="60"/>
      <c r="I12" s="60"/>
      <c r="J12" s="60"/>
      <c r="K12" s="64"/>
      <c r="L12" s="64"/>
      <c r="M12" s="64"/>
      <c r="N12" s="64"/>
      <c r="O12" s="64"/>
      <c r="P12" s="65" t="s">
        <v>134</v>
      </c>
      <c r="Q12" s="66"/>
      <c r="R12" s="60" t="s">
        <v>1</v>
      </c>
      <c r="S12" s="60"/>
      <c r="T12" s="60"/>
      <c r="U12" s="60"/>
      <c r="V12" s="60"/>
      <c r="W12" s="60"/>
      <c r="X12" s="60"/>
      <c r="Y12" s="60"/>
      <c r="Z12" s="65" t="s">
        <v>134</v>
      </c>
      <c r="AA12" s="66"/>
    </row>
    <row r="13" spans="1:31" ht="14.9" customHeight="1" x14ac:dyDescent="0.2">
      <c r="D13" s="15" t="s">
        <v>135</v>
      </c>
      <c r="E13" s="11"/>
      <c r="F13" s="16"/>
      <c r="G13" s="17"/>
      <c r="H13" s="17"/>
      <c r="I13" s="17"/>
      <c r="J13" s="17"/>
      <c r="K13" s="11"/>
      <c r="L13" s="11"/>
      <c r="M13" s="11"/>
      <c r="N13" s="11"/>
      <c r="O13" s="41"/>
      <c r="P13" s="42"/>
      <c r="Q13" s="19"/>
      <c r="R13" s="16" t="s">
        <v>136</v>
      </c>
      <c r="S13" s="16"/>
      <c r="T13" s="16"/>
      <c r="U13" s="16"/>
      <c r="V13" s="16"/>
      <c r="W13" s="16"/>
      <c r="X13" s="16"/>
      <c r="Y13" s="11"/>
      <c r="Z13" s="18"/>
      <c r="AA13" s="20"/>
    </row>
    <row r="14" spans="1:31" ht="14.9" customHeight="1" x14ac:dyDescent="0.2">
      <c r="A14" s="6" t="s">
        <v>4</v>
      </c>
      <c r="B14" s="6" t="s">
        <v>100</v>
      </c>
      <c r="D14" s="21"/>
      <c r="E14" s="16" t="s">
        <v>5</v>
      </c>
      <c r="F14" s="16"/>
      <c r="G14" s="16"/>
      <c r="H14" s="16"/>
      <c r="I14" s="16"/>
      <c r="J14" s="16"/>
      <c r="K14" s="11"/>
      <c r="L14" s="11"/>
      <c r="M14" s="11"/>
      <c r="N14" s="11"/>
      <c r="O14" s="41"/>
      <c r="P14" s="22">
        <v>195785893</v>
      </c>
      <c r="Q14" s="23"/>
      <c r="R14" s="16"/>
      <c r="S14" s="16" t="s">
        <v>101</v>
      </c>
      <c r="T14" s="16"/>
      <c r="U14" s="16"/>
      <c r="V14" s="16"/>
      <c r="W14" s="16"/>
      <c r="X14" s="16"/>
      <c r="Y14" s="11"/>
      <c r="Z14" s="22">
        <v>0</v>
      </c>
      <c r="AA14" s="24"/>
      <c r="AD14" s="8">
        <f>IF(AND(AD15="-",AD43="-",AD46="-"),"-",SUM(AD15,AD43,AD46))</f>
        <v>7483761795</v>
      </c>
      <c r="AE14" s="8">
        <f>IF(COUNTIF(AE15:AE19,"-")=COUNTA(AE15:AE19),"-",SUM(AE15:AE19))</f>
        <v>6487920871</v>
      </c>
    </row>
    <row r="15" spans="1:31" ht="14.9" customHeight="1" x14ac:dyDescent="0.2">
      <c r="A15" s="6" t="s">
        <v>6</v>
      </c>
      <c r="B15" s="6" t="s">
        <v>102</v>
      </c>
      <c r="D15" s="21"/>
      <c r="E15" s="16"/>
      <c r="F15" s="16" t="s">
        <v>7</v>
      </c>
      <c r="G15" s="16"/>
      <c r="H15" s="16"/>
      <c r="I15" s="16"/>
      <c r="J15" s="16"/>
      <c r="K15" s="11"/>
      <c r="L15" s="11"/>
      <c r="M15" s="11"/>
      <c r="N15" s="11"/>
      <c r="O15" s="41"/>
      <c r="P15" s="22">
        <v>0</v>
      </c>
      <c r="Q15" s="23"/>
      <c r="R15" s="16"/>
      <c r="S15" s="16"/>
      <c r="T15" s="16" t="s">
        <v>137</v>
      </c>
      <c r="U15" s="16"/>
      <c r="V15" s="16"/>
      <c r="W15" s="16"/>
      <c r="X15" s="16"/>
      <c r="Y15" s="11"/>
      <c r="Z15" s="22">
        <v>0</v>
      </c>
      <c r="AA15" s="24"/>
      <c r="AD15" s="8">
        <f>IF(AND(AD16="-",AD32="-",COUNTIF(AD41:AD42,"-")=COUNTA(AD41:AD42)),"-",SUM(AD16,AD32,AD41:AD42))</f>
        <v>513390000</v>
      </c>
      <c r="AE15" s="8">
        <v>0</v>
      </c>
    </row>
    <row r="16" spans="1:31" ht="14.9" customHeight="1" x14ac:dyDescent="0.2">
      <c r="A16" s="6" t="s">
        <v>8</v>
      </c>
      <c r="B16" s="6" t="s">
        <v>103</v>
      </c>
      <c r="D16" s="21"/>
      <c r="E16" s="16"/>
      <c r="F16" s="16"/>
      <c r="G16" s="16" t="s">
        <v>9</v>
      </c>
      <c r="H16" s="16"/>
      <c r="I16" s="16"/>
      <c r="J16" s="16"/>
      <c r="K16" s="11"/>
      <c r="L16" s="11"/>
      <c r="M16" s="11"/>
      <c r="N16" s="11"/>
      <c r="O16" s="41"/>
      <c r="P16" s="22">
        <v>0</v>
      </c>
      <c r="Q16" s="23"/>
      <c r="R16" s="16"/>
      <c r="S16" s="16"/>
      <c r="T16" s="16" t="s">
        <v>104</v>
      </c>
      <c r="U16" s="16"/>
      <c r="V16" s="16"/>
      <c r="W16" s="16"/>
      <c r="X16" s="16"/>
      <c r="Y16" s="11"/>
      <c r="Z16" s="22">
        <v>0</v>
      </c>
      <c r="AA16" s="24"/>
      <c r="AD16" s="8">
        <f>IF(COUNTIF(AD17:AD31,"-")=COUNTA(AD17:AD31),"-",SUM(AD17:AD31))</f>
        <v>513390000</v>
      </c>
      <c r="AE16" s="8">
        <v>0</v>
      </c>
    </row>
    <row r="17" spans="1:31" ht="14.9" customHeight="1" x14ac:dyDescent="0.2">
      <c r="A17" s="6" t="s">
        <v>10</v>
      </c>
      <c r="B17" s="6" t="s">
        <v>105</v>
      </c>
      <c r="D17" s="21"/>
      <c r="E17" s="16"/>
      <c r="F17" s="16"/>
      <c r="G17" s="16"/>
      <c r="H17" s="16" t="s">
        <v>11</v>
      </c>
      <c r="I17" s="16"/>
      <c r="J17" s="16"/>
      <c r="K17" s="11"/>
      <c r="L17" s="11"/>
      <c r="M17" s="11"/>
      <c r="N17" s="11"/>
      <c r="O17" s="41"/>
      <c r="P17" s="22">
        <v>0</v>
      </c>
      <c r="Q17" s="23"/>
      <c r="R17" s="16"/>
      <c r="S17" s="16"/>
      <c r="T17" s="16" t="s">
        <v>106</v>
      </c>
      <c r="U17" s="16"/>
      <c r="V17" s="16"/>
      <c r="W17" s="16"/>
      <c r="X17" s="16"/>
      <c r="Y17" s="11"/>
      <c r="Z17" s="22">
        <v>0</v>
      </c>
      <c r="AA17" s="24"/>
      <c r="AD17" s="8">
        <v>513390000</v>
      </c>
      <c r="AE17" s="8">
        <v>0</v>
      </c>
    </row>
    <row r="18" spans="1:31" ht="14.9" customHeight="1" x14ac:dyDescent="0.2">
      <c r="A18" s="6" t="s">
        <v>12</v>
      </c>
      <c r="B18" s="6" t="s">
        <v>107</v>
      </c>
      <c r="D18" s="21"/>
      <c r="E18" s="16"/>
      <c r="F18" s="16"/>
      <c r="G18" s="16"/>
      <c r="H18" s="16" t="s">
        <v>13</v>
      </c>
      <c r="I18" s="16"/>
      <c r="J18" s="16"/>
      <c r="K18" s="11"/>
      <c r="L18" s="11"/>
      <c r="M18" s="11"/>
      <c r="N18" s="11"/>
      <c r="O18" s="41"/>
      <c r="P18" s="22">
        <v>0</v>
      </c>
      <c r="Q18" s="23"/>
      <c r="R18" s="16"/>
      <c r="S18" s="16"/>
      <c r="T18" s="16" t="s">
        <v>108</v>
      </c>
      <c r="U18" s="16"/>
      <c r="V18" s="16"/>
      <c r="W18" s="16"/>
      <c r="X18" s="16"/>
      <c r="Y18" s="11"/>
      <c r="Z18" s="22">
        <v>0</v>
      </c>
      <c r="AA18" s="24"/>
      <c r="AD18" s="8">
        <v>0</v>
      </c>
      <c r="AE18" s="8">
        <v>0</v>
      </c>
    </row>
    <row r="19" spans="1:31" ht="14.9" customHeight="1" x14ac:dyDescent="0.2">
      <c r="A19" s="6" t="s">
        <v>14</v>
      </c>
      <c r="B19" s="6" t="s">
        <v>109</v>
      </c>
      <c r="D19" s="21"/>
      <c r="E19" s="16"/>
      <c r="F19" s="16"/>
      <c r="G19" s="16"/>
      <c r="H19" s="16" t="s">
        <v>15</v>
      </c>
      <c r="I19" s="16"/>
      <c r="J19" s="16"/>
      <c r="K19" s="11"/>
      <c r="L19" s="11"/>
      <c r="M19" s="11"/>
      <c r="N19" s="11"/>
      <c r="O19" s="41"/>
      <c r="P19" s="22">
        <v>0</v>
      </c>
      <c r="Q19" s="23"/>
      <c r="R19" s="16"/>
      <c r="S19" s="16"/>
      <c r="T19" s="16" t="s">
        <v>35</v>
      </c>
      <c r="U19" s="16"/>
      <c r="V19" s="16"/>
      <c r="W19" s="16"/>
      <c r="X19" s="16"/>
      <c r="Y19" s="11"/>
      <c r="Z19" s="22">
        <v>0</v>
      </c>
      <c r="AA19" s="24"/>
      <c r="AD19" s="8">
        <v>0</v>
      </c>
      <c r="AE19" s="8">
        <v>6487920871</v>
      </c>
    </row>
    <row r="20" spans="1:31" ht="14.9" customHeight="1" x14ac:dyDescent="0.2">
      <c r="A20" s="6" t="s">
        <v>16</v>
      </c>
      <c r="B20" s="6" t="s">
        <v>110</v>
      </c>
      <c r="D20" s="21"/>
      <c r="E20" s="16"/>
      <c r="F20" s="16"/>
      <c r="G20" s="16"/>
      <c r="H20" s="16" t="s">
        <v>17</v>
      </c>
      <c r="I20" s="16"/>
      <c r="J20" s="16"/>
      <c r="K20" s="11"/>
      <c r="L20" s="11"/>
      <c r="M20" s="11"/>
      <c r="N20" s="11"/>
      <c r="O20" s="41"/>
      <c r="P20" s="22">
        <v>0</v>
      </c>
      <c r="Q20" s="23"/>
      <c r="R20" s="16"/>
      <c r="S20" s="16" t="s">
        <v>111</v>
      </c>
      <c r="T20" s="16"/>
      <c r="U20" s="16"/>
      <c r="V20" s="16"/>
      <c r="W20" s="16"/>
      <c r="X20" s="16"/>
      <c r="Y20" s="11"/>
      <c r="Z20" s="22">
        <v>0</v>
      </c>
      <c r="AA20" s="24"/>
      <c r="AD20" s="8">
        <v>0</v>
      </c>
      <c r="AE20" s="8">
        <f>IF(COUNTIF(AE21:AE28,"-")=COUNTA(AE21:AE28),"-",SUM(AE21:AE28))</f>
        <v>3541625</v>
      </c>
    </row>
    <row r="21" spans="1:31" ht="14.9" customHeight="1" x14ac:dyDescent="0.2">
      <c r="A21" s="6" t="s">
        <v>18</v>
      </c>
      <c r="B21" s="6" t="s">
        <v>112</v>
      </c>
      <c r="D21" s="21"/>
      <c r="E21" s="16"/>
      <c r="F21" s="16"/>
      <c r="G21" s="16"/>
      <c r="H21" s="16" t="s">
        <v>19</v>
      </c>
      <c r="I21" s="16"/>
      <c r="J21" s="16"/>
      <c r="K21" s="11"/>
      <c r="L21" s="11"/>
      <c r="M21" s="11"/>
      <c r="N21" s="11"/>
      <c r="O21" s="41"/>
      <c r="P21" s="22">
        <v>0</v>
      </c>
      <c r="Q21" s="23"/>
      <c r="R21" s="16"/>
      <c r="S21" s="16"/>
      <c r="T21" s="16" t="s">
        <v>138</v>
      </c>
      <c r="U21" s="16"/>
      <c r="V21" s="16"/>
      <c r="W21" s="16"/>
      <c r="X21" s="16"/>
      <c r="Y21" s="11"/>
      <c r="Z21" s="22">
        <v>0</v>
      </c>
      <c r="AA21" s="24"/>
      <c r="AD21" s="8">
        <v>0</v>
      </c>
      <c r="AE21" s="8">
        <v>0</v>
      </c>
    </row>
    <row r="22" spans="1:31" ht="14.9" customHeight="1" x14ac:dyDescent="0.2">
      <c r="A22" s="6" t="s">
        <v>20</v>
      </c>
      <c r="B22" s="6" t="s">
        <v>113</v>
      </c>
      <c r="D22" s="21"/>
      <c r="E22" s="16"/>
      <c r="F22" s="16"/>
      <c r="G22" s="16"/>
      <c r="H22" s="16" t="s">
        <v>21</v>
      </c>
      <c r="I22" s="16"/>
      <c r="J22" s="16"/>
      <c r="K22" s="11"/>
      <c r="L22" s="11"/>
      <c r="M22" s="11"/>
      <c r="N22" s="11"/>
      <c r="O22" s="41"/>
      <c r="P22" s="22">
        <v>0</v>
      </c>
      <c r="Q22" s="23"/>
      <c r="R22" s="16"/>
      <c r="S22" s="16"/>
      <c r="T22" s="16" t="s">
        <v>114</v>
      </c>
      <c r="U22" s="16"/>
      <c r="V22" s="16"/>
      <c r="W22" s="16"/>
      <c r="X22" s="16"/>
      <c r="Y22" s="11"/>
      <c r="Z22" s="22">
        <v>0</v>
      </c>
      <c r="AA22" s="24"/>
      <c r="AD22" s="8">
        <v>0</v>
      </c>
      <c r="AE22" s="8">
        <v>0</v>
      </c>
    </row>
    <row r="23" spans="1:31" ht="14.9" customHeight="1" x14ac:dyDescent="0.2">
      <c r="A23" s="6" t="s">
        <v>22</v>
      </c>
      <c r="B23" s="6" t="s">
        <v>115</v>
      </c>
      <c r="D23" s="21"/>
      <c r="E23" s="16"/>
      <c r="F23" s="16"/>
      <c r="G23" s="16"/>
      <c r="H23" s="16" t="s">
        <v>23</v>
      </c>
      <c r="I23" s="25"/>
      <c r="J23" s="25"/>
      <c r="K23" s="26"/>
      <c r="L23" s="26"/>
      <c r="M23" s="26"/>
      <c r="N23" s="26"/>
      <c r="O23" s="43"/>
      <c r="P23" s="22">
        <v>0</v>
      </c>
      <c r="Q23" s="23"/>
      <c r="R23" s="16"/>
      <c r="S23" s="16"/>
      <c r="T23" s="16" t="s">
        <v>116</v>
      </c>
      <c r="U23" s="16"/>
      <c r="V23" s="16"/>
      <c r="W23" s="16"/>
      <c r="X23" s="16"/>
      <c r="Y23" s="11"/>
      <c r="Z23" s="22">
        <v>0</v>
      </c>
      <c r="AA23" s="24"/>
      <c r="AD23" s="8">
        <v>0</v>
      </c>
      <c r="AE23" s="8">
        <v>0</v>
      </c>
    </row>
    <row r="24" spans="1:31" ht="14.9" customHeight="1" x14ac:dyDescent="0.2">
      <c r="A24" s="6" t="s">
        <v>24</v>
      </c>
      <c r="B24" s="6" t="s">
        <v>117</v>
      </c>
      <c r="D24" s="21"/>
      <c r="E24" s="16"/>
      <c r="F24" s="16"/>
      <c r="G24" s="16"/>
      <c r="H24" s="16" t="s">
        <v>25</v>
      </c>
      <c r="I24" s="25"/>
      <c r="J24" s="25"/>
      <c r="K24" s="26"/>
      <c r="L24" s="26"/>
      <c r="M24" s="26"/>
      <c r="N24" s="26"/>
      <c r="O24" s="43"/>
      <c r="P24" s="22">
        <v>0</v>
      </c>
      <c r="Q24" s="23"/>
      <c r="R24" s="11"/>
      <c r="S24" s="16"/>
      <c r="T24" s="16" t="s">
        <v>118</v>
      </c>
      <c r="U24" s="16"/>
      <c r="V24" s="16"/>
      <c r="W24" s="16"/>
      <c r="X24" s="16"/>
      <c r="Y24" s="11"/>
      <c r="Z24" s="22">
        <v>0</v>
      </c>
      <c r="AA24" s="24"/>
      <c r="AD24" s="8">
        <v>0</v>
      </c>
      <c r="AE24" s="8">
        <v>0</v>
      </c>
    </row>
    <row r="25" spans="1:31" ht="14.9" customHeight="1" x14ac:dyDescent="0.2">
      <c r="A25" s="6" t="s">
        <v>26</v>
      </c>
      <c r="B25" s="6" t="s">
        <v>119</v>
      </c>
      <c r="D25" s="21"/>
      <c r="E25" s="16"/>
      <c r="F25" s="16"/>
      <c r="G25" s="16"/>
      <c r="H25" s="16" t="s">
        <v>27</v>
      </c>
      <c r="I25" s="25"/>
      <c r="J25" s="25"/>
      <c r="K25" s="26"/>
      <c r="L25" s="26"/>
      <c r="M25" s="26"/>
      <c r="N25" s="26"/>
      <c r="O25" s="43"/>
      <c r="P25" s="22">
        <v>0</v>
      </c>
      <c r="Q25" s="23"/>
      <c r="R25" s="11"/>
      <c r="S25" s="16"/>
      <c r="T25" s="16" t="s">
        <v>120</v>
      </c>
      <c r="U25" s="16"/>
      <c r="V25" s="16"/>
      <c r="W25" s="16"/>
      <c r="X25" s="16"/>
      <c r="Y25" s="11"/>
      <c r="Z25" s="22">
        <v>0</v>
      </c>
      <c r="AA25" s="24"/>
      <c r="AD25" s="8">
        <v>0</v>
      </c>
      <c r="AE25" s="8">
        <v>0</v>
      </c>
    </row>
    <row r="26" spans="1:31" ht="14.9" customHeight="1" x14ac:dyDescent="0.2">
      <c r="A26" s="6" t="s">
        <v>28</v>
      </c>
      <c r="B26" s="6" t="s">
        <v>121</v>
      </c>
      <c r="D26" s="21"/>
      <c r="E26" s="16"/>
      <c r="F26" s="16"/>
      <c r="G26" s="16"/>
      <c r="H26" s="16" t="s">
        <v>29</v>
      </c>
      <c r="I26" s="25"/>
      <c r="J26" s="25"/>
      <c r="K26" s="26"/>
      <c r="L26" s="26"/>
      <c r="M26" s="26"/>
      <c r="N26" s="26"/>
      <c r="O26" s="43"/>
      <c r="P26" s="22">
        <v>0</v>
      </c>
      <c r="Q26" s="23"/>
      <c r="R26" s="16"/>
      <c r="S26" s="16"/>
      <c r="T26" s="16" t="s">
        <v>122</v>
      </c>
      <c r="U26" s="16"/>
      <c r="V26" s="16"/>
      <c r="W26" s="16"/>
      <c r="X26" s="16"/>
      <c r="Y26" s="11"/>
      <c r="Z26" s="22">
        <v>0</v>
      </c>
      <c r="AA26" s="24"/>
      <c r="AD26" s="8">
        <v>0</v>
      </c>
      <c r="AE26" s="8">
        <v>3541625</v>
      </c>
    </row>
    <row r="27" spans="1:31" ht="14.9" customHeight="1" x14ac:dyDescent="0.2">
      <c r="A27" s="6" t="s">
        <v>30</v>
      </c>
      <c r="B27" s="6" t="s">
        <v>123</v>
      </c>
      <c r="D27" s="21"/>
      <c r="E27" s="16"/>
      <c r="F27" s="16"/>
      <c r="G27" s="16"/>
      <c r="H27" s="16" t="s">
        <v>31</v>
      </c>
      <c r="I27" s="25"/>
      <c r="J27" s="25"/>
      <c r="K27" s="26"/>
      <c r="L27" s="26"/>
      <c r="M27" s="26"/>
      <c r="N27" s="26"/>
      <c r="O27" s="43"/>
      <c r="P27" s="22">
        <v>0</v>
      </c>
      <c r="Q27" s="23"/>
      <c r="R27" s="16"/>
      <c r="S27" s="16"/>
      <c r="T27" s="16" t="s">
        <v>124</v>
      </c>
      <c r="U27" s="16"/>
      <c r="V27" s="16"/>
      <c r="W27" s="16"/>
      <c r="X27" s="16"/>
      <c r="Y27" s="11"/>
      <c r="Z27" s="22">
        <v>0</v>
      </c>
      <c r="AA27" s="24"/>
      <c r="AD27" s="8">
        <v>0</v>
      </c>
      <c r="AE27" s="8">
        <v>0</v>
      </c>
    </row>
    <row r="28" spans="1:31" ht="14.9" customHeight="1" x14ac:dyDescent="0.2">
      <c r="A28" s="6" t="s">
        <v>32</v>
      </c>
      <c r="B28" s="6" t="s">
        <v>125</v>
      </c>
      <c r="D28" s="21"/>
      <c r="E28" s="16"/>
      <c r="F28" s="16"/>
      <c r="G28" s="16"/>
      <c r="H28" s="16" t="s">
        <v>33</v>
      </c>
      <c r="I28" s="25"/>
      <c r="J28" s="25"/>
      <c r="K28" s="26"/>
      <c r="L28" s="26"/>
      <c r="M28" s="26"/>
      <c r="N28" s="26"/>
      <c r="O28" s="43"/>
      <c r="P28" s="22">
        <v>0</v>
      </c>
      <c r="Q28" s="23"/>
      <c r="R28" s="16"/>
      <c r="S28" s="16"/>
      <c r="T28" s="16" t="s">
        <v>35</v>
      </c>
      <c r="U28" s="16"/>
      <c r="V28" s="16"/>
      <c r="W28" s="16"/>
      <c r="X28" s="16"/>
      <c r="Y28" s="11"/>
      <c r="Z28" s="22">
        <v>0</v>
      </c>
      <c r="AA28" s="24"/>
      <c r="AD28" s="8">
        <v>0</v>
      </c>
      <c r="AE28" s="8">
        <v>0</v>
      </c>
    </row>
    <row r="29" spans="1:31" ht="14.9" customHeight="1" x14ac:dyDescent="0.2">
      <c r="A29" s="6" t="s">
        <v>34</v>
      </c>
      <c r="B29" s="6" t="s">
        <v>98</v>
      </c>
      <c r="D29" s="21"/>
      <c r="E29" s="16"/>
      <c r="F29" s="16"/>
      <c r="G29" s="16"/>
      <c r="H29" s="16" t="s">
        <v>35</v>
      </c>
      <c r="I29" s="16"/>
      <c r="J29" s="16"/>
      <c r="K29" s="11"/>
      <c r="L29" s="11"/>
      <c r="M29" s="11"/>
      <c r="N29" s="11"/>
      <c r="O29" s="41"/>
      <c r="P29" s="22">
        <v>0</v>
      </c>
      <c r="Q29" s="23"/>
      <c r="R29" s="49" t="s">
        <v>99</v>
      </c>
      <c r="S29" s="50"/>
      <c r="T29" s="50"/>
      <c r="U29" s="50"/>
      <c r="V29" s="50"/>
      <c r="W29" s="50"/>
      <c r="X29" s="50"/>
      <c r="Y29" s="50"/>
      <c r="Z29" s="47">
        <v>0</v>
      </c>
      <c r="AA29" s="27"/>
      <c r="AD29" s="8">
        <v>0</v>
      </c>
      <c r="AE29" s="8">
        <f>IF(AND(AE14="-",AE20="-"),"-",SUM(AE14,AE20))</f>
        <v>6491462496</v>
      </c>
    </row>
    <row r="30" spans="1:31" ht="14.9" customHeight="1" x14ac:dyDescent="0.2">
      <c r="A30" s="6" t="s">
        <v>36</v>
      </c>
      <c r="D30" s="21"/>
      <c r="E30" s="16"/>
      <c r="F30" s="16"/>
      <c r="G30" s="16"/>
      <c r="H30" s="16" t="s">
        <v>37</v>
      </c>
      <c r="I30" s="16"/>
      <c r="J30" s="16"/>
      <c r="K30" s="11"/>
      <c r="L30" s="11"/>
      <c r="M30" s="11"/>
      <c r="N30" s="11"/>
      <c r="O30" s="41"/>
      <c r="P30" s="22">
        <v>0</v>
      </c>
      <c r="Q30" s="23"/>
      <c r="R30" s="16" t="s">
        <v>139</v>
      </c>
      <c r="S30" s="28"/>
      <c r="T30" s="28"/>
      <c r="U30" s="28"/>
      <c r="V30" s="28"/>
      <c r="W30" s="28"/>
      <c r="X30" s="28"/>
      <c r="Y30" s="28"/>
      <c r="Z30" s="29"/>
      <c r="AA30" s="30"/>
      <c r="AD30" s="8">
        <v>0</v>
      </c>
    </row>
    <row r="31" spans="1:31" ht="14.9" customHeight="1" x14ac:dyDescent="0.2">
      <c r="A31" s="6" t="s">
        <v>38</v>
      </c>
      <c r="B31" s="6" t="s">
        <v>128</v>
      </c>
      <c r="D31" s="21"/>
      <c r="E31" s="16"/>
      <c r="F31" s="16"/>
      <c r="G31" s="16"/>
      <c r="H31" s="16" t="s">
        <v>39</v>
      </c>
      <c r="I31" s="16"/>
      <c r="J31" s="16"/>
      <c r="K31" s="11"/>
      <c r="L31" s="11"/>
      <c r="M31" s="11"/>
      <c r="N31" s="11"/>
      <c r="O31" s="41"/>
      <c r="P31" s="22">
        <v>0</v>
      </c>
      <c r="Q31" s="23"/>
      <c r="R31" s="16"/>
      <c r="S31" s="16" t="s">
        <v>129</v>
      </c>
      <c r="T31" s="16"/>
      <c r="U31" s="16"/>
      <c r="V31" s="16"/>
      <c r="W31" s="16"/>
      <c r="X31" s="16"/>
      <c r="Y31" s="11"/>
      <c r="Z31" s="22">
        <v>195785893</v>
      </c>
      <c r="AA31" s="24"/>
      <c r="AD31" s="8">
        <v>0</v>
      </c>
      <c r="AE31" s="8">
        <v>995840924</v>
      </c>
    </row>
    <row r="32" spans="1:31" ht="14.9" customHeight="1" x14ac:dyDescent="0.2">
      <c r="A32" s="6" t="s">
        <v>40</v>
      </c>
      <c r="B32" s="6" t="s">
        <v>130</v>
      </c>
      <c r="D32" s="21"/>
      <c r="E32" s="16"/>
      <c r="F32" s="16"/>
      <c r="G32" s="16" t="s">
        <v>41</v>
      </c>
      <c r="H32" s="16"/>
      <c r="I32" s="16"/>
      <c r="J32" s="16"/>
      <c r="K32" s="11"/>
      <c r="L32" s="11"/>
      <c r="M32" s="11"/>
      <c r="N32" s="11"/>
      <c r="O32" s="41"/>
      <c r="P32" s="22">
        <v>0</v>
      </c>
      <c r="Q32" s="23"/>
      <c r="R32" s="16"/>
      <c r="S32" s="11" t="s">
        <v>131</v>
      </c>
      <c r="T32" s="16"/>
      <c r="U32" s="16"/>
      <c r="V32" s="16"/>
      <c r="W32" s="16"/>
      <c r="X32" s="16"/>
      <c r="Y32" s="11"/>
      <c r="Z32" s="22">
        <v>5770588</v>
      </c>
      <c r="AA32" s="24"/>
      <c r="AD32" s="8">
        <f>IF(COUNTIF(AD33:AD40,"-")=COUNTA(AD33:AD40),"-",SUM(AD33:AD40))</f>
        <v>0</v>
      </c>
      <c r="AE32" s="8">
        <v>400442064</v>
      </c>
    </row>
    <row r="33" spans="1:30" ht="14.9" customHeight="1" x14ac:dyDescent="0.2">
      <c r="A33" s="6" t="s">
        <v>42</v>
      </c>
      <c r="D33" s="21"/>
      <c r="E33" s="16"/>
      <c r="F33" s="16"/>
      <c r="G33" s="16"/>
      <c r="H33" s="16" t="s">
        <v>11</v>
      </c>
      <c r="I33" s="16"/>
      <c r="J33" s="16"/>
      <c r="K33" s="11"/>
      <c r="L33" s="11"/>
      <c r="M33" s="11"/>
      <c r="N33" s="11"/>
      <c r="O33" s="41"/>
      <c r="P33" s="22">
        <v>0</v>
      </c>
      <c r="Q33" s="23"/>
      <c r="R33" s="21"/>
      <c r="S33" s="16"/>
      <c r="T33" s="16"/>
      <c r="U33" s="16"/>
      <c r="V33" s="16"/>
      <c r="W33" s="16"/>
      <c r="X33" s="16"/>
      <c r="Y33" s="11"/>
      <c r="Z33" s="22"/>
      <c r="AA33" s="31"/>
      <c r="AD33" s="8">
        <v>0</v>
      </c>
    </row>
    <row r="34" spans="1:30" ht="14.9" customHeight="1" x14ac:dyDescent="0.2">
      <c r="A34" s="6" t="s">
        <v>43</v>
      </c>
      <c r="D34" s="21"/>
      <c r="E34" s="16"/>
      <c r="F34" s="16"/>
      <c r="G34" s="16"/>
      <c r="H34" s="16" t="s">
        <v>15</v>
      </c>
      <c r="I34" s="16"/>
      <c r="J34" s="16"/>
      <c r="K34" s="11"/>
      <c r="L34" s="11"/>
      <c r="M34" s="11"/>
      <c r="N34" s="11"/>
      <c r="O34" s="41"/>
      <c r="P34" s="22">
        <v>0</v>
      </c>
      <c r="Q34" s="23"/>
      <c r="R34" s="51"/>
      <c r="S34" s="52"/>
      <c r="T34" s="52"/>
      <c r="U34" s="52"/>
      <c r="V34" s="52"/>
      <c r="W34" s="52"/>
      <c r="X34" s="52"/>
      <c r="Y34" s="52"/>
      <c r="Z34" s="22"/>
      <c r="AA34" s="24"/>
      <c r="AD34" s="8">
        <v>0</v>
      </c>
    </row>
    <row r="35" spans="1:30" ht="14.9" customHeight="1" x14ac:dyDescent="0.2">
      <c r="A35" s="6" t="s">
        <v>44</v>
      </c>
      <c r="D35" s="21"/>
      <c r="E35" s="16"/>
      <c r="F35" s="16"/>
      <c r="G35" s="16"/>
      <c r="H35" s="16" t="s">
        <v>17</v>
      </c>
      <c r="I35" s="16"/>
      <c r="J35" s="16"/>
      <c r="K35" s="11"/>
      <c r="L35" s="11"/>
      <c r="M35" s="11"/>
      <c r="N35" s="11"/>
      <c r="O35" s="41"/>
      <c r="P35" s="22">
        <v>0</v>
      </c>
      <c r="Q35" s="23"/>
      <c r="R35" s="16"/>
      <c r="S35" s="28"/>
      <c r="T35" s="28"/>
      <c r="U35" s="28"/>
      <c r="V35" s="28"/>
      <c r="W35" s="28"/>
      <c r="X35" s="28"/>
      <c r="Y35" s="28"/>
      <c r="Z35" s="29"/>
      <c r="AA35" s="32"/>
      <c r="AD35" s="8">
        <v>0</v>
      </c>
    </row>
    <row r="36" spans="1:30" ht="14.9" customHeight="1" x14ac:dyDescent="0.2">
      <c r="A36" s="6" t="s">
        <v>45</v>
      </c>
      <c r="D36" s="21"/>
      <c r="E36" s="16"/>
      <c r="F36" s="16"/>
      <c r="G36" s="16"/>
      <c r="H36" s="16" t="s">
        <v>19</v>
      </c>
      <c r="I36" s="16"/>
      <c r="J36" s="16"/>
      <c r="K36" s="11"/>
      <c r="L36" s="11"/>
      <c r="M36" s="11"/>
      <c r="N36" s="11"/>
      <c r="O36" s="41"/>
      <c r="P36" s="22">
        <v>0</v>
      </c>
      <c r="Q36" s="23"/>
      <c r="R36" s="16"/>
      <c r="S36" s="16"/>
      <c r="T36" s="16"/>
      <c r="U36" s="16"/>
      <c r="V36" s="16"/>
      <c r="W36" s="16"/>
      <c r="X36" s="16"/>
      <c r="Y36" s="11"/>
      <c r="Z36" s="22"/>
      <c r="AA36" s="31"/>
      <c r="AD36" s="8">
        <v>0</v>
      </c>
    </row>
    <row r="37" spans="1:30" ht="14.9" customHeight="1" x14ac:dyDescent="0.2">
      <c r="A37" s="6" t="s">
        <v>46</v>
      </c>
      <c r="D37" s="21"/>
      <c r="E37" s="16"/>
      <c r="F37" s="16"/>
      <c r="G37" s="16"/>
      <c r="H37" s="16" t="s">
        <v>21</v>
      </c>
      <c r="I37" s="16"/>
      <c r="J37" s="16"/>
      <c r="K37" s="11"/>
      <c r="L37" s="11"/>
      <c r="M37" s="11"/>
      <c r="N37" s="11"/>
      <c r="O37" s="41"/>
      <c r="P37" s="22">
        <v>0</v>
      </c>
      <c r="Q37" s="23"/>
      <c r="R37" s="15"/>
      <c r="S37" s="11"/>
      <c r="T37" s="11"/>
      <c r="U37" s="11"/>
      <c r="V37" s="11"/>
      <c r="W37" s="11"/>
      <c r="X37" s="11"/>
      <c r="Y37" s="33"/>
      <c r="Z37" s="22"/>
      <c r="AA37" s="31"/>
      <c r="AD37" s="8">
        <v>0</v>
      </c>
    </row>
    <row r="38" spans="1:30" ht="14.9" customHeight="1" x14ac:dyDescent="0.2">
      <c r="A38" s="6" t="s">
        <v>47</v>
      </c>
      <c r="D38" s="21"/>
      <c r="E38" s="16"/>
      <c r="F38" s="16"/>
      <c r="G38" s="16"/>
      <c r="H38" s="16" t="s">
        <v>35</v>
      </c>
      <c r="I38" s="16"/>
      <c r="J38" s="16"/>
      <c r="K38" s="11"/>
      <c r="L38" s="11"/>
      <c r="M38" s="11"/>
      <c r="N38" s="11"/>
      <c r="O38" s="41"/>
      <c r="P38" s="22">
        <v>0</v>
      </c>
      <c r="Q38" s="23"/>
      <c r="R38" s="11"/>
      <c r="S38" s="11"/>
      <c r="T38" s="11"/>
      <c r="U38" s="11"/>
      <c r="V38" s="11"/>
      <c r="W38" s="11"/>
      <c r="X38" s="11"/>
      <c r="Y38" s="11"/>
      <c r="Z38" s="22"/>
      <c r="AA38" s="31"/>
      <c r="AD38" s="8">
        <v>0</v>
      </c>
    </row>
    <row r="39" spans="1:30" ht="14.9" customHeight="1" x14ac:dyDescent="0.2">
      <c r="A39" s="6" t="s">
        <v>48</v>
      </c>
      <c r="D39" s="21"/>
      <c r="E39" s="16"/>
      <c r="F39" s="16"/>
      <c r="G39" s="16"/>
      <c r="H39" s="16" t="s">
        <v>37</v>
      </c>
      <c r="I39" s="16"/>
      <c r="J39" s="16"/>
      <c r="K39" s="11"/>
      <c r="L39" s="11"/>
      <c r="M39" s="11"/>
      <c r="N39" s="11"/>
      <c r="O39" s="41"/>
      <c r="P39" s="22">
        <v>0</v>
      </c>
      <c r="Q39" s="23"/>
      <c r="R39" s="11"/>
      <c r="S39" s="11"/>
      <c r="T39" s="11"/>
      <c r="U39" s="11"/>
      <c r="V39" s="11"/>
      <c r="W39" s="11"/>
      <c r="X39" s="11"/>
      <c r="Y39" s="11"/>
      <c r="Z39" s="18"/>
      <c r="AA39" s="34"/>
      <c r="AD39" s="8">
        <v>0</v>
      </c>
    </row>
    <row r="40" spans="1:30" ht="14.9" customHeight="1" x14ac:dyDescent="0.2">
      <c r="A40" s="6" t="s">
        <v>49</v>
      </c>
      <c r="D40" s="21"/>
      <c r="E40" s="16"/>
      <c r="F40" s="16"/>
      <c r="G40" s="16"/>
      <c r="H40" s="16" t="s">
        <v>39</v>
      </c>
      <c r="I40" s="16"/>
      <c r="J40" s="16"/>
      <c r="K40" s="11"/>
      <c r="L40" s="11"/>
      <c r="M40" s="11"/>
      <c r="N40" s="11"/>
      <c r="O40" s="41"/>
      <c r="P40" s="22">
        <v>0</v>
      </c>
      <c r="Q40" s="23"/>
      <c r="R40" s="11"/>
      <c r="S40" s="11"/>
      <c r="T40" s="11"/>
      <c r="U40" s="11"/>
      <c r="V40" s="11"/>
      <c r="W40" s="11"/>
      <c r="X40" s="11"/>
      <c r="Y40" s="11"/>
      <c r="Z40" s="18"/>
      <c r="AA40" s="34"/>
      <c r="AD40" s="8">
        <v>0</v>
      </c>
    </row>
    <row r="41" spans="1:30" ht="14.9" customHeight="1" x14ac:dyDescent="0.2">
      <c r="A41" s="6" t="s">
        <v>50</v>
      </c>
      <c r="D41" s="21"/>
      <c r="E41" s="16"/>
      <c r="F41" s="16"/>
      <c r="G41" s="16" t="s">
        <v>51</v>
      </c>
      <c r="H41" s="25"/>
      <c r="I41" s="25"/>
      <c r="J41" s="25"/>
      <c r="K41" s="26"/>
      <c r="L41" s="26"/>
      <c r="M41" s="26"/>
      <c r="N41" s="26"/>
      <c r="O41" s="43"/>
      <c r="P41" s="22">
        <v>0</v>
      </c>
      <c r="Q41" s="23"/>
      <c r="R41" s="11"/>
      <c r="S41" s="11"/>
      <c r="T41" s="11"/>
      <c r="U41" s="11"/>
      <c r="V41" s="11"/>
      <c r="W41" s="11"/>
      <c r="X41" s="11"/>
      <c r="Y41" s="11"/>
      <c r="Z41" s="18"/>
      <c r="AA41" s="34"/>
      <c r="AD41" s="8">
        <v>0</v>
      </c>
    </row>
    <row r="42" spans="1:30" ht="14.9" customHeight="1" x14ac:dyDescent="0.2">
      <c r="A42" s="6" t="s">
        <v>52</v>
      </c>
      <c r="D42" s="21"/>
      <c r="E42" s="16"/>
      <c r="F42" s="16"/>
      <c r="G42" s="16" t="s">
        <v>53</v>
      </c>
      <c r="H42" s="25"/>
      <c r="I42" s="25"/>
      <c r="J42" s="25"/>
      <c r="K42" s="26"/>
      <c r="L42" s="26"/>
      <c r="M42" s="26"/>
      <c r="N42" s="26"/>
      <c r="O42" s="43"/>
      <c r="P42" s="22">
        <v>0</v>
      </c>
      <c r="Q42" s="23"/>
      <c r="R42" s="11"/>
      <c r="S42" s="11"/>
      <c r="T42" s="11"/>
      <c r="U42" s="11"/>
      <c r="V42" s="11"/>
      <c r="W42" s="11"/>
      <c r="X42" s="11"/>
      <c r="Y42" s="11"/>
      <c r="Z42" s="18"/>
      <c r="AA42" s="34"/>
      <c r="AD42" s="8">
        <v>0</v>
      </c>
    </row>
    <row r="43" spans="1:30" ht="14.9" customHeight="1" x14ac:dyDescent="0.2">
      <c r="A43" s="6" t="s">
        <v>54</v>
      </c>
      <c r="D43" s="21"/>
      <c r="E43" s="16"/>
      <c r="F43" s="16" t="s">
        <v>55</v>
      </c>
      <c r="G43" s="16"/>
      <c r="H43" s="25"/>
      <c r="I43" s="25"/>
      <c r="J43" s="25"/>
      <c r="K43" s="26"/>
      <c r="L43" s="26"/>
      <c r="M43" s="26"/>
      <c r="N43" s="26"/>
      <c r="O43" s="43"/>
      <c r="P43" s="22">
        <v>0</v>
      </c>
      <c r="Q43" s="23"/>
      <c r="R43" s="11"/>
      <c r="S43" s="11"/>
      <c r="T43" s="11"/>
      <c r="U43" s="11"/>
      <c r="V43" s="11"/>
      <c r="W43" s="11"/>
      <c r="X43" s="11"/>
      <c r="Y43" s="11"/>
      <c r="Z43" s="18"/>
      <c r="AA43" s="34"/>
      <c r="AD43" s="8">
        <f>IF(COUNTIF(AD44:AD45,"-")=COUNTA(AD44:AD45),"-",SUM(AD44:AD45))</f>
        <v>0</v>
      </c>
    </row>
    <row r="44" spans="1:30" ht="14.9" customHeight="1" x14ac:dyDescent="0.2">
      <c r="A44" s="6" t="s">
        <v>56</v>
      </c>
      <c r="D44" s="21"/>
      <c r="E44" s="16"/>
      <c r="F44" s="16"/>
      <c r="G44" s="16" t="s">
        <v>57</v>
      </c>
      <c r="H44" s="16"/>
      <c r="I44" s="16"/>
      <c r="J44" s="16"/>
      <c r="K44" s="11"/>
      <c r="L44" s="11"/>
      <c r="M44" s="11"/>
      <c r="N44" s="11"/>
      <c r="O44" s="41"/>
      <c r="P44" s="22">
        <v>0</v>
      </c>
      <c r="Q44" s="23"/>
      <c r="R44" s="11"/>
      <c r="S44" s="11"/>
      <c r="T44" s="11"/>
      <c r="U44" s="11"/>
      <c r="V44" s="11"/>
      <c r="W44" s="11"/>
      <c r="X44" s="11"/>
      <c r="Y44" s="11"/>
      <c r="Z44" s="18"/>
      <c r="AA44" s="34"/>
      <c r="AD44" s="8">
        <v>0</v>
      </c>
    </row>
    <row r="45" spans="1:30" ht="14.9" customHeight="1" x14ac:dyDescent="0.2">
      <c r="A45" s="6" t="s">
        <v>58</v>
      </c>
      <c r="D45" s="21"/>
      <c r="E45" s="16"/>
      <c r="F45" s="16"/>
      <c r="G45" s="16" t="s">
        <v>35</v>
      </c>
      <c r="H45" s="16"/>
      <c r="I45" s="16"/>
      <c r="J45" s="16"/>
      <c r="K45" s="11"/>
      <c r="L45" s="11"/>
      <c r="M45" s="11"/>
      <c r="N45" s="11"/>
      <c r="O45" s="41"/>
      <c r="P45" s="22">
        <v>0</v>
      </c>
      <c r="Q45" s="23"/>
      <c r="R45" s="11"/>
      <c r="S45" s="11"/>
      <c r="T45" s="11"/>
      <c r="U45" s="11"/>
      <c r="V45" s="11"/>
      <c r="W45" s="11"/>
      <c r="X45" s="11"/>
      <c r="Y45" s="11"/>
      <c r="Z45" s="18"/>
      <c r="AA45" s="34"/>
      <c r="AD45" s="8">
        <v>0</v>
      </c>
    </row>
    <row r="46" spans="1:30" ht="14.9" customHeight="1" x14ac:dyDescent="0.2">
      <c r="A46" s="6" t="s">
        <v>59</v>
      </c>
      <c r="D46" s="21"/>
      <c r="E46" s="16"/>
      <c r="F46" s="16" t="s">
        <v>60</v>
      </c>
      <c r="G46" s="16"/>
      <c r="H46" s="16"/>
      <c r="I46" s="16"/>
      <c r="J46" s="16"/>
      <c r="K46" s="16"/>
      <c r="L46" s="11"/>
      <c r="M46" s="11"/>
      <c r="N46" s="11"/>
      <c r="O46" s="41"/>
      <c r="P46" s="22">
        <v>195785893</v>
      </c>
      <c r="Q46" s="23"/>
      <c r="R46" s="11"/>
      <c r="S46" s="11"/>
      <c r="T46" s="11"/>
      <c r="U46" s="11"/>
      <c r="V46" s="11"/>
      <c r="W46" s="11"/>
      <c r="X46" s="11"/>
      <c r="Y46" s="11"/>
      <c r="Z46" s="18"/>
      <c r="AA46" s="34"/>
      <c r="AD46" s="8">
        <f>IF(COUNTIF(AD47:AD58,"-")=COUNTA(AD47:AD58),"-",SUM(AD47,AD51:AD54,AD57:AD58))</f>
        <v>6970371795</v>
      </c>
    </row>
    <row r="47" spans="1:30" ht="14.9" customHeight="1" x14ac:dyDescent="0.2">
      <c r="A47" s="6" t="s">
        <v>61</v>
      </c>
      <c r="D47" s="21"/>
      <c r="E47" s="16"/>
      <c r="F47" s="16"/>
      <c r="G47" s="16" t="s">
        <v>62</v>
      </c>
      <c r="H47" s="16"/>
      <c r="I47" s="16"/>
      <c r="J47" s="16"/>
      <c r="K47" s="16"/>
      <c r="L47" s="11"/>
      <c r="M47" s="11"/>
      <c r="N47" s="11"/>
      <c r="O47" s="41"/>
      <c r="P47" s="22">
        <v>0</v>
      </c>
      <c r="Q47" s="23"/>
      <c r="R47" s="11"/>
      <c r="S47" s="11"/>
      <c r="T47" s="11"/>
      <c r="U47" s="11"/>
      <c r="V47" s="11"/>
      <c r="W47" s="11"/>
      <c r="X47" s="11"/>
      <c r="Y47" s="11"/>
      <c r="Z47" s="18"/>
      <c r="AA47" s="34"/>
      <c r="AD47" s="8">
        <f>IF(COUNTIF(AD48:AD50,"-")=COUNTA(AD48:AD50),"-",SUM(AD48:AD50))</f>
        <v>0</v>
      </c>
    </row>
    <row r="48" spans="1:30" ht="14.9" customHeight="1" x14ac:dyDescent="0.2">
      <c r="A48" s="6" t="s">
        <v>63</v>
      </c>
      <c r="D48" s="21"/>
      <c r="E48" s="16"/>
      <c r="F48" s="16"/>
      <c r="G48" s="16"/>
      <c r="H48" s="16" t="s">
        <v>64</v>
      </c>
      <c r="I48" s="16"/>
      <c r="J48" s="16"/>
      <c r="K48" s="16"/>
      <c r="L48" s="11"/>
      <c r="M48" s="11"/>
      <c r="N48" s="11"/>
      <c r="O48" s="41"/>
      <c r="P48" s="22">
        <v>0</v>
      </c>
      <c r="Q48" s="23"/>
      <c r="R48" s="11"/>
      <c r="S48" s="11"/>
      <c r="T48" s="11"/>
      <c r="U48" s="11"/>
      <c r="V48" s="11"/>
      <c r="W48" s="11"/>
      <c r="X48" s="11"/>
      <c r="Y48" s="11"/>
      <c r="Z48" s="18"/>
      <c r="AA48" s="34"/>
      <c r="AD48" s="8">
        <v>0</v>
      </c>
    </row>
    <row r="49" spans="1:30" ht="14.9" customHeight="1" x14ac:dyDescent="0.2">
      <c r="A49" s="6" t="s">
        <v>65</v>
      </c>
      <c r="D49" s="21"/>
      <c r="E49" s="16"/>
      <c r="F49" s="16"/>
      <c r="G49" s="16"/>
      <c r="H49" s="16" t="s">
        <v>66</v>
      </c>
      <c r="I49" s="16"/>
      <c r="J49" s="16"/>
      <c r="K49" s="16"/>
      <c r="L49" s="11"/>
      <c r="M49" s="11"/>
      <c r="N49" s="11"/>
      <c r="O49" s="41"/>
      <c r="P49" s="22">
        <v>0</v>
      </c>
      <c r="Q49" s="23"/>
      <c r="R49" s="11"/>
      <c r="S49" s="11"/>
      <c r="T49" s="11"/>
      <c r="U49" s="11"/>
      <c r="V49" s="11"/>
      <c r="W49" s="11"/>
      <c r="X49" s="11"/>
      <c r="Y49" s="11"/>
      <c r="Z49" s="18"/>
      <c r="AA49" s="34"/>
      <c r="AD49" s="8">
        <v>0</v>
      </c>
    </row>
    <row r="50" spans="1:30" ht="14.9" customHeight="1" x14ac:dyDescent="0.2">
      <c r="A50" s="6" t="s">
        <v>67</v>
      </c>
      <c r="D50" s="21"/>
      <c r="E50" s="16"/>
      <c r="F50" s="16"/>
      <c r="G50" s="16"/>
      <c r="H50" s="16" t="s">
        <v>35</v>
      </c>
      <c r="I50" s="16"/>
      <c r="J50" s="16"/>
      <c r="K50" s="16"/>
      <c r="L50" s="11"/>
      <c r="M50" s="11"/>
      <c r="N50" s="11"/>
      <c r="O50" s="41"/>
      <c r="P50" s="22">
        <v>0</v>
      </c>
      <c r="Q50" s="23"/>
      <c r="R50" s="11"/>
      <c r="S50" s="11"/>
      <c r="T50" s="11"/>
      <c r="U50" s="11"/>
      <c r="V50" s="11"/>
      <c r="W50" s="11"/>
      <c r="X50" s="11"/>
      <c r="Y50" s="11"/>
      <c r="Z50" s="18"/>
      <c r="AA50" s="34"/>
      <c r="AD50" s="8">
        <v>0</v>
      </c>
    </row>
    <row r="51" spans="1:30" ht="14.9" customHeight="1" x14ac:dyDescent="0.2">
      <c r="A51" s="6" t="s">
        <v>68</v>
      </c>
      <c r="D51" s="21"/>
      <c r="E51" s="16"/>
      <c r="F51" s="16"/>
      <c r="G51" s="16" t="s">
        <v>69</v>
      </c>
      <c r="H51" s="16"/>
      <c r="I51" s="16"/>
      <c r="J51" s="16"/>
      <c r="K51" s="16"/>
      <c r="L51" s="11"/>
      <c r="M51" s="11"/>
      <c r="N51" s="11"/>
      <c r="O51" s="41"/>
      <c r="P51" s="22">
        <v>0</v>
      </c>
      <c r="Q51" s="23"/>
      <c r="R51" s="11"/>
      <c r="S51" s="11"/>
      <c r="T51" s="11"/>
      <c r="U51" s="11"/>
      <c r="V51" s="11"/>
      <c r="W51" s="11"/>
      <c r="X51" s="11"/>
      <c r="Y51" s="11"/>
      <c r="Z51" s="18"/>
      <c r="AA51" s="34"/>
      <c r="AD51" s="8">
        <v>0</v>
      </c>
    </row>
    <row r="52" spans="1:30" ht="14.9" customHeight="1" x14ac:dyDescent="0.2">
      <c r="A52" s="6" t="s">
        <v>70</v>
      </c>
      <c r="D52" s="21"/>
      <c r="E52" s="16"/>
      <c r="F52" s="16"/>
      <c r="G52" s="16" t="s">
        <v>71</v>
      </c>
      <c r="H52" s="16"/>
      <c r="I52" s="16"/>
      <c r="J52" s="16"/>
      <c r="K52" s="11"/>
      <c r="L52" s="11"/>
      <c r="M52" s="11"/>
      <c r="N52" s="11"/>
      <c r="O52" s="41"/>
      <c r="P52" s="22">
        <v>0</v>
      </c>
      <c r="Q52" s="23"/>
      <c r="R52" s="11"/>
      <c r="S52" s="11"/>
      <c r="T52" s="11"/>
      <c r="U52" s="11"/>
      <c r="V52" s="11"/>
      <c r="W52" s="11"/>
      <c r="X52" s="11"/>
      <c r="Y52" s="11"/>
      <c r="Z52" s="18"/>
      <c r="AA52" s="34"/>
      <c r="AD52" s="8">
        <v>0</v>
      </c>
    </row>
    <row r="53" spans="1:30" ht="14.9" customHeight="1" x14ac:dyDescent="0.2">
      <c r="A53" s="6" t="s">
        <v>72</v>
      </c>
      <c r="D53" s="21"/>
      <c r="E53" s="16"/>
      <c r="F53" s="16"/>
      <c r="G53" s="16" t="s">
        <v>73</v>
      </c>
      <c r="H53" s="16"/>
      <c r="I53" s="16"/>
      <c r="J53" s="16"/>
      <c r="K53" s="11"/>
      <c r="L53" s="11"/>
      <c r="M53" s="11"/>
      <c r="N53" s="11"/>
      <c r="O53" s="41"/>
      <c r="P53" s="22">
        <v>0</v>
      </c>
      <c r="Q53" s="23"/>
      <c r="R53" s="11"/>
      <c r="S53" s="11"/>
      <c r="T53" s="11"/>
      <c r="U53" s="11"/>
      <c r="V53" s="11"/>
      <c r="W53" s="11"/>
      <c r="X53" s="11"/>
      <c r="Y53" s="11"/>
      <c r="Z53" s="18"/>
      <c r="AA53" s="34"/>
      <c r="AD53" s="8">
        <v>0</v>
      </c>
    </row>
    <row r="54" spans="1:30" ht="14.9" customHeight="1" x14ac:dyDescent="0.2">
      <c r="A54" s="6" t="s">
        <v>74</v>
      </c>
      <c r="D54" s="21"/>
      <c r="E54" s="16"/>
      <c r="F54" s="16"/>
      <c r="G54" s="16" t="s">
        <v>75</v>
      </c>
      <c r="H54" s="16"/>
      <c r="I54" s="16"/>
      <c r="J54" s="16"/>
      <c r="K54" s="11"/>
      <c r="L54" s="11"/>
      <c r="M54" s="11"/>
      <c r="N54" s="11"/>
      <c r="O54" s="41"/>
      <c r="P54" s="22">
        <v>195785893</v>
      </c>
      <c r="Q54" s="23"/>
      <c r="R54" s="11"/>
      <c r="S54" s="11"/>
      <c r="T54" s="11"/>
      <c r="U54" s="11"/>
      <c r="V54" s="11"/>
      <c r="W54" s="11"/>
      <c r="X54" s="11"/>
      <c r="Y54" s="11"/>
      <c r="Z54" s="18"/>
      <c r="AA54" s="34"/>
      <c r="AD54" s="8">
        <f>IF(COUNTIF(AD55:AD56,"-")=COUNTA(AD55:AD56),"-",SUM(AD55:AD56))</f>
        <v>6970371795</v>
      </c>
    </row>
    <row r="55" spans="1:30" ht="14.9" customHeight="1" x14ac:dyDescent="0.2">
      <c r="A55" s="6" t="s">
        <v>76</v>
      </c>
      <c r="D55" s="21"/>
      <c r="E55" s="16"/>
      <c r="F55" s="16"/>
      <c r="G55" s="16"/>
      <c r="H55" s="16" t="s">
        <v>77</v>
      </c>
      <c r="I55" s="16"/>
      <c r="J55" s="16"/>
      <c r="K55" s="11"/>
      <c r="L55" s="11"/>
      <c r="M55" s="11"/>
      <c r="N55" s="11"/>
      <c r="O55" s="41"/>
      <c r="P55" s="22">
        <v>0</v>
      </c>
      <c r="Q55" s="23"/>
      <c r="R55" s="11"/>
      <c r="S55" s="11"/>
      <c r="T55" s="11"/>
      <c r="U55" s="11"/>
      <c r="V55" s="11"/>
      <c r="W55" s="11"/>
      <c r="X55" s="11"/>
      <c r="Y55" s="11"/>
      <c r="Z55" s="18"/>
      <c r="AA55" s="34"/>
      <c r="AD55" s="8">
        <v>0</v>
      </c>
    </row>
    <row r="56" spans="1:30" ht="14.9" customHeight="1" x14ac:dyDescent="0.2">
      <c r="A56" s="6" t="s">
        <v>78</v>
      </c>
      <c r="D56" s="21"/>
      <c r="E56" s="11"/>
      <c r="F56" s="16"/>
      <c r="G56" s="16"/>
      <c r="H56" s="16" t="s">
        <v>35</v>
      </c>
      <c r="I56" s="16"/>
      <c r="J56" s="16"/>
      <c r="K56" s="11"/>
      <c r="L56" s="11"/>
      <c r="M56" s="11"/>
      <c r="N56" s="11"/>
      <c r="O56" s="41"/>
      <c r="P56" s="45">
        <v>195785893</v>
      </c>
      <c r="Q56" s="23"/>
      <c r="R56" s="11"/>
      <c r="S56" s="11"/>
      <c r="T56" s="11"/>
      <c r="U56" s="11"/>
      <c r="V56" s="11"/>
      <c r="W56" s="11"/>
      <c r="X56" s="11"/>
      <c r="Y56" s="11"/>
      <c r="Z56" s="18"/>
      <c r="AA56" s="34"/>
      <c r="AD56" s="8">
        <v>6970371795</v>
      </c>
    </row>
    <row r="57" spans="1:30" ht="14.9" customHeight="1" x14ac:dyDescent="0.2">
      <c r="A57" s="6" t="s">
        <v>79</v>
      </c>
      <c r="D57" s="21"/>
      <c r="E57" s="11"/>
      <c r="F57" s="16"/>
      <c r="G57" s="16" t="s">
        <v>35</v>
      </c>
      <c r="H57" s="16"/>
      <c r="I57" s="16"/>
      <c r="J57" s="16"/>
      <c r="K57" s="11"/>
      <c r="L57" s="11"/>
      <c r="M57" s="11"/>
      <c r="N57" s="11"/>
      <c r="O57" s="41"/>
      <c r="P57" s="22">
        <v>0</v>
      </c>
      <c r="Q57" s="23"/>
      <c r="R57" s="11"/>
      <c r="S57" s="11"/>
      <c r="T57" s="11"/>
      <c r="U57" s="11"/>
      <c r="V57" s="11"/>
      <c r="W57" s="11"/>
      <c r="X57" s="11"/>
      <c r="Y57" s="11"/>
      <c r="Z57" s="18"/>
      <c r="AA57" s="34"/>
      <c r="AD57" s="8">
        <v>0</v>
      </c>
    </row>
    <row r="58" spans="1:30" ht="14.9" customHeight="1" x14ac:dyDescent="0.2">
      <c r="A58" s="6" t="s">
        <v>80</v>
      </c>
      <c r="D58" s="21"/>
      <c r="E58" s="11"/>
      <c r="F58" s="16"/>
      <c r="G58" s="16" t="s">
        <v>81</v>
      </c>
      <c r="H58" s="16"/>
      <c r="I58" s="16"/>
      <c r="J58" s="16"/>
      <c r="K58" s="11"/>
      <c r="L58" s="11"/>
      <c r="M58" s="11"/>
      <c r="N58" s="11"/>
      <c r="O58" s="41"/>
      <c r="P58" s="22">
        <v>0</v>
      </c>
      <c r="Q58" s="23"/>
      <c r="R58" s="11"/>
      <c r="S58" s="11"/>
      <c r="T58" s="11"/>
      <c r="U58" s="11"/>
      <c r="V58" s="11"/>
      <c r="W58" s="11"/>
      <c r="X58" s="11"/>
      <c r="Y58" s="11"/>
      <c r="Z58" s="18"/>
      <c r="AA58" s="34"/>
      <c r="AD58" s="8">
        <v>0</v>
      </c>
    </row>
    <row r="59" spans="1:30" ht="14.9" customHeight="1" x14ac:dyDescent="0.2">
      <c r="A59" s="6" t="s">
        <v>82</v>
      </c>
      <c r="D59" s="21"/>
      <c r="E59" s="11" t="s">
        <v>83</v>
      </c>
      <c r="F59" s="16"/>
      <c r="G59" s="17"/>
      <c r="H59" s="17"/>
      <c r="I59" s="17"/>
      <c r="J59" s="11"/>
      <c r="K59" s="11"/>
      <c r="L59" s="11"/>
      <c r="M59" s="11"/>
      <c r="N59" s="11"/>
      <c r="O59" s="41"/>
      <c r="P59" s="22">
        <v>5770588</v>
      </c>
      <c r="Q59" s="23"/>
      <c r="R59" s="11"/>
      <c r="S59" s="11"/>
      <c r="T59" s="11"/>
      <c r="U59" s="11"/>
      <c r="V59" s="11"/>
      <c r="W59" s="11"/>
      <c r="X59" s="11"/>
      <c r="Y59" s="11"/>
      <c r="Z59" s="18"/>
      <c r="AA59" s="34"/>
      <c r="AD59" s="8">
        <f>IF(COUNTIF(AD60:AD68,"-")=COUNTA(AD60:AD68),"-",SUM(AD60:AD63,AD66:AD68))</f>
        <v>403983689</v>
      </c>
    </row>
    <row r="60" spans="1:30" ht="14.9" customHeight="1" x14ac:dyDescent="0.2">
      <c r="A60" s="6" t="s">
        <v>84</v>
      </c>
      <c r="D60" s="21"/>
      <c r="E60" s="11"/>
      <c r="F60" s="16" t="s">
        <v>85</v>
      </c>
      <c r="G60" s="17"/>
      <c r="H60" s="17"/>
      <c r="I60" s="17"/>
      <c r="J60" s="11"/>
      <c r="K60" s="11"/>
      <c r="L60" s="11"/>
      <c r="M60" s="11"/>
      <c r="N60" s="11"/>
      <c r="O60" s="41"/>
      <c r="P60" s="22">
        <v>5770588</v>
      </c>
      <c r="Q60" s="23"/>
      <c r="R60" s="11"/>
      <c r="S60" s="11"/>
      <c r="T60" s="11"/>
      <c r="U60" s="11"/>
      <c r="V60" s="11"/>
      <c r="W60" s="11"/>
      <c r="X60" s="11"/>
      <c r="Y60" s="11"/>
      <c r="Z60" s="18"/>
      <c r="AA60" s="34"/>
      <c r="AD60" s="8">
        <v>400906289</v>
      </c>
    </row>
    <row r="61" spans="1:30" ht="14.9" customHeight="1" x14ac:dyDescent="0.2">
      <c r="A61" s="6" t="s">
        <v>86</v>
      </c>
      <c r="D61" s="21"/>
      <c r="E61" s="11"/>
      <c r="F61" s="16" t="s">
        <v>87</v>
      </c>
      <c r="G61" s="16"/>
      <c r="H61" s="25"/>
      <c r="I61" s="16"/>
      <c r="J61" s="16"/>
      <c r="K61" s="11"/>
      <c r="L61" s="11"/>
      <c r="M61" s="11"/>
      <c r="N61" s="11"/>
      <c r="O61" s="41"/>
      <c r="P61" s="22">
        <v>0</v>
      </c>
      <c r="Q61" s="23"/>
      <c r="R61" s="11"/>
      <c r="S61" s="11"/>
      <c r="T61" s="11"/>
      <c r="U61" s="11"/>
      <c r="V61" s="11"/>
      <c r="W61" s="11"/>
      <c r="X61" s="11"/>
      <c r="Y61" s="11"/>
      <c r="Z61" s="18"/>
      <c r="AA61" s="34"/>
      <c r="AD61" s="8">
        <v>3077400</v>
      </c>
    </row>
    <row r="62" spans="1:30" ht="14.9" customHeight="1" x14ac:dyDescent="0.2">
      <c r="A62" s="6">
        <v>1500000</v>
      </c>
      <c r="D62" s="21"/>
      <c r="E62" s="11"/>
      <c r="F62" s="16" t="s">
        <v>88</v>
      </c>
      <c r="G62" s="16"/>
      <c r="H62" s="16"/>
      <c r="I62" s="16"/>
      <c r="J62" s="16"/>
      <c r="K62" s="11"/>
      <c r="L62" s="11"/>
      <c r="M62" s="11"/>
      <c r="N62" s="11"/>
      <c r="O62" s="41"/>
      <c r="P62" s="22">
        <v>0</v>
      </c>
      <c r="Q62" s="23"/>
      <c r="R62" s="11"/>
      <c r="S62" s="11"/>
      <c r="T62" s="11"/>
      <c r="U62" s="11"/>
      <c r="V62" s="11"/>
      <c r="W62" s="11"/>
      <c r="X62" s="11"/>
      <c r="Y62" s="11"/>
      <c r="Z62" s="18"/>
      <c r="AA62" s="34"/>
      <c r="AD62" s="8">
        <v>0</v>
      </c>
    </row>
    <row r="63" spans="1:30" ht="14.9" customHeight="1" x14ac:dyDescent="0.2">
      <c r="A63" s="6" t="s">
        <v>89</v>
      </c>
      <c r="D63" s="21"/>
      <c r="E63" s="16"/>
      <c r="F63" s="16" t="s">
        <v>75</v>
      </c>
      <c r="G63" s="16"/>
      <c r="H63" s="25"/>
      <c r="I63" s="16"/>
      <c r="J63" s="16"/>
      <c r="K63" s="11"/>
      <c r="L63" s="11"/>
      <c r="M63" s="11"/>
      <c r="N63" s="11"/>
      <c r="O63" s="41"/>
      <c r="P63" s="22">
        <v>0</v>
      </c>
      <c r="Q63" s="23"/>
      <c r="R63" s="11"/>
      <c r="S63" s="11"/>
      <c r="T63" s="11"/>
      <c r="U63" s="11"/>
      <c r="V63" s="11"/>
      <c r="W63" s="11"/>
      <c r="X63" s="11"/>
      <c r="Y63" s="11"/>
      <c r="Z63" s="18"/>
      <c r="AA63" s="34"/>
      <c r="AD63" s="8">
        <f>IF(COUNTIF(AD64:AD65,"-")=COUNTA(AD64:AD65),"-",SUM(AD64:AD65))</f>
        <v>0</v>
      </c>
    </row>
    <row r="64" spans="1:30" ht="14.9" customHeight="1" x14ac:dyDescent="0.2">
      <c r="A64" s="6" t="s">
        <v>90</v>
      </c>
      <c r="D64" s="21"/>
      <c r="E64" s="16"/>
      <c r="F64" s="16"/>
      <c r="G64" s="16" t="s">
        <v>91</v>
      </c>
      <c r="H64" s="16"/>
      <c r="I64" s="16"/>
      <c r="J64" s="16"/>
      <c r="K64" s="11"/>
      <c r="L64" s="11"/>
      <c r="M64" s="11"/>
      <c r="N64" s="11"/>
      <c r="O64" s="41"/>
      <c r="P64" s="22">
        <v>0</v>
      </c>
      <c r="Q64" s="23"/>
      <c r="R64" s="11"/>
      <c r="S64" s="11"/>
      <c r="T64" s="11"/>
      <c r="U64" s="11"/>
      <c r="V64" s="11"/>
      <c r="W64" s="11"/>
      <c r="X64" s="11"/>
      <c r="Y64" s="11"/>
      <c r="Z64" s="18"/>
      <c r="AA64" s="34"/>
      <c r="AD64" s="8">
        <v>0</v>
      </c>
    </row>
    <row r="65" spans="1:31" ht="14.9" customHeight="1" x14ac:dyDescent="0.2">
      <c r="A65" s="6" t="s">
        <v>92</v>
      </c>
      <c r="D65" s="21"/>
      <c r="E65" s="16"/>
      <c r="F65" s="16"/>
      <c r="G65" s="16" t="s">
        <v>77</v>
      </c>
      <c r="H65" s="16"/>
      <c r="I65" s="16"/>
      <c r="J65" s="16"/>
      <c r="K65" s="11"/>
      <c r="L65" s="11"/>
      <c r="M65" s="11"/>
      <c r="N65" s="11"/>
      <c r="O65" s="41"/>
      <c r="P65" s="22">
        <v>0</v>
      </c>
      <c r="Q65" s="23"/>
      <c r="R65" s="11"/>
      <c r="S65" s="11"/>
      <c r="T65" s="11"/>
      <c r="U65" s="11"/>
      <c r="V65" s="11"/>
      <c r="W65" s="11"/>
      <c r="X65" s="11"/>
      <c r="Y65" s="11"/>
      <c r="Z65" s="18"/>
      <c r="AA65" s="34"/>
      <c r="AD65" s="8">
        <v>0</v>
      </c>
    </row>
    <row r="66" spans="1:31" ht="14.9" customHeight="1" x14ac:dyDescent="0.2">
      <c r="A66" s="6" t="s">
        <v>93</v>
      </c>
      <c r="D66" s="21"/>
      <c r="E66" s="16"/>
      <c r="F66" s="16" t="s">
        <v>94</v>
      </c>
      <c r="G66" s="16"/>
      <c r="H66" s="16"/>
      <c r="I66" s="16"/>
      <c r="J66" s="16"/>
      <c r="K66" s="11"/>
      <c r="L66" s="11"/>
      <c r="M66" s="11"/>
      <c r="N66" s="11"/>
      <c r="O66" s="41"/>
      <c r="P66" s="22">
        <v>0</v>
      </c>
      <c r="Q66" s="23"/>
      <c r="R66" s="11"/>
      <c r="S66" s="11"/>
      <c r="T66" s="11"/>
      <c r="U66" s="11"/>
      <c r="V66" s="11"/>
      <c r="W66" s="11"/>
      <c r="X66" s="11"/>
      <c r="Y66" s="11"/>
      <c r="Z66" s="18"/>
      <c r="AA66" s="34"/>
      <c r="AD66" s="8">
        <v>0</v>
      </c>
    </row>
    <row r="67" spans="1:31" ht="14.9" customHeight="1" x14ac:dyDescent="0.2">
      <c r="A67" s="6" t="s">
        <v>95</v>
      </c>
      <c r="D67" s="21"/>
      <c r="E67" s="16"/>
      <c r="F67" s="16" t="s">
        <v>35</v>
      </c>
      <c r="G67" s="16"/>
      <c r="H67" s="25"/>
      <c r="I67" s="16"/>
      <c r="J67" s="16"/>
      <c r="K67" s="11"/>
      <c r="L67" s="11"/>
      <c r="M67" s="11"/>
      <c r="N67" s="11"/>
      <c r="O67" s="41"/>
      <c r="P67" s="22">
        <v>0</v>
      </c>
      <c r="Q67" s="23"/>
      <c r="R67" s="11"/>
      <c r="S67" s="11"/>
      <c r="T67" s="11"/>
      <c r="U67" s="11"/>
      <c r="V67" s="11"/>
      <c r="W67" s="11"/>
      <c r="X67" s="11"/>
      <c r="Y67" s="11"/>
      <c r="Z67" s="18"/>
      <c r="AA67" s="34"/>
      <c r="AD67" s="8">
        <v>0</v>
      </c>
    </row>
    <row r="68" spans="1:31" ht="14.9" customHeight="1" thickBot="1" x14ac:dyDescent="0.25">
      <c r="A68" s="6" t="s">
        <v>96</v>
      </c>
      <c r="B68" s="6" t="s">
        <v>126</v>
      </c>
      <c r="D68" s="21"/>
      <c r="E68" s="16"/>
      <c r="F68" s="11" t="s">
        <v>81</v>
      </c>
      <c r="G68" s="16"/>
      <c r="H68" s="16"/>
      <c r="I68" s="16"/>
      <c r="J68" s="16"/>
      <c r="K68" s="11"/>
      <c r="L68" s="11"/>
      <c r="M68" s="11"/>
      <c r="N68" s="11"/>
      <c r="O68" s="41"/>
      <c r="P68" s="22">
        <v>0</v>
      </c>
      <c r="Q68" s="23"/>
      <c r="R68" s="53" t="s">
        <v>127</v>
      </c>
      <c r="S68" s="54"/>
      <c r="T68" s="54"/>
      <c r="U68" s="54"/>
      <c r="V68" s="54"/>
      <c r="W68" s="54"/>
      <c r="X68" s="54"/>
      <c r="Y68" s="55"/>
      <c r="Z68" s="35">
        <v>201556481</v>
      </c>
      <c r="AA68" s="36"/>
      <c r="AD68" s="8">
        <v>0</v>
      </c>
      <c r="AE68" s="8" t="e">
        <f>IF(AND(AE31="-",AE32="-",#REF!="-"),"-",SUM(AE31,AE32,#REF!))</f>
        <v>#REF!</v>
      </c>
    </row>
    <row r="69" spans="1:31" ht="14.9" customHeight="1" thickBot="1" x14ac:dyDescent="0.25">
      <c r="A69" s="6" t="s">
        <v>2</v>
      </c>
      <c r="B69" s="6" t="s">
        <v>97</v>
      </c>
      <c r="D69" s="56" t="s">
        <v>3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8"/>
      <c r="P69" s="37">
        <v>201556481</v>
      </c>
      <c r="Q69" s="38"/>
      <c r="R69" s="59" t="s">
        <v>140</v>
      </c>
      <c r="S69" s="60"/>
      <c r="T69" s="60"/>
      <c r="U69" s="60"/>
      <c r="V69" s="60"/>
      <c r="W69" s="60"/>
      <c r="X69" s="60"/>
      <c r="Y69" s="61"/>
      <c r="Z69" s="37">
        <v>201556481</v>
      </c>
      <c r="AA69" s="39"/>
      <c r="AD69" s="8" t="e">
        <f>IF(AND(AD14="-",AD59="-",#REF!="-"),"-",SUM(AD14,AD59,#REF!))</f>
        <v>#REF!</v>
      </c>
      <c r="AE69" s="8" t="e">
        <f>IF(AND(AE29="-",AE68="-"),"-",SUM(AE29,AE68))</f>
        <v>#REF!</v>
      </c>
    </row>
    <row r="70" spans="1:31" ht="14.9" customHeight="1" x14ac:dyDescent="0.2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Z70" s="11"/>
      <c r="AA70" s="11"/>
    </row>
    <row r="71" spans="1:31" ht="14.9" customHeight="1" x14ac:dyDescent="0.2">
      <c r="D71" s="14"/>
      <c r="E71" s="40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Z71" s="10"/>
      <c r="AA71" s="10"/>
    </row>
    <row r="72" spans="1:31" ht="14.9" customHeight="1" x14ac:dyDescent="0.2"/>
    <row r="73" spans="1:31" ht="14.9" customHeight="1" x14ac:dyDescent="0.2"/>
    <row r="74" spans="1:31" ht="14.9" customHeight="1" x14ac:dyDescent="0.2"/>
    <row r="75" spans="1:31" ht="14.9" customHeight="1" x14ac:dyDescent="0.2"/>
    <row r="76" spans="1:31" ht="14.9" customHeight="1" x14ac:dyDescent="0.2"/>
    <row r="77" spans="1:31" ht="16.5" customHeight="1" x14ac:dyDescent="0.2"/>
    <row r="78" spans="1:31" ht="14.9" customHeight="1" x14ac:dyDescent="0.2"/>
    <row r="79" spans="1:31" ht="9.75" customHeight="1" x14ac:dyDescent="0.2"/>
    <row r="80" spans="1:31" ht="14.9" customHeight="1" x14ac:dyDescent="0.2"/>
  </sheetData>
  <mergeCells count="12">
    <mergeCell ref="Z1:AA1"/>
    <mergeCell ref="D9:AA9"/>
    <mergeCell ref="D10:AA10"/>
    <mergeCell ref="D12:O12"/>
    <mergeCell ref="P12:Q12"/>
    <mergeCell ref="R12:Y12"/>
    <mergeCell ref="Z12:AA12"/>
    <mergeCell ref="R29:Y29"/>
    <mergeCell ref="R34:Y34"/>
    <mergeCell ref="R68:Y68"/>
    <mergeCell ref="D69:O69"/>
    <mergeCell ref="R69:Y69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tabColor rgb="FFFFFF00"/>
    <pageSetUpPr fitToPage="1"/>
  </sheetPr>
  <dimension ref="A1:AE80"/>
  <sheetViews>
    <sheetView showGridLines="0" topLeftCell="C19" zoomScale="85" zoomScaleNormal="85" zoomScaleSheetLayoutView="85" workbookViewId="0">
      <selection activeCell="D11" sqref="D11"/>
    </sheetView>
  </sheetViews>
  <sheetFormatPr defaultColWidth="9" defaultRowHeight="12.5" x14ac:dyDescent="0.2"/>
  <cols>
    <col min="1" max="2" width="0" style="6" hidden="1" customWidth="1"/>
    <col min="3" max="3" width="0.6328125" style="8" customWidth="1"/>
    <col min="4" max="14" width="2.08984375" style="8" customWidth="1"/>
    <col min="15" max="15" width="6" style="8" customWidth="1"/>
    <col min="16" max="16" width="22.36328125" style="8" customWidth="1"/>
    <col min="17" max="17" width="3.36328125" style="8" bestFit="1" customWidth="1"/>
    <col min="18" max="19" width="2.08984375" style="8" customWidth="1"/>
    <col min="20" max="24" width="3.90625" style="8" customWidth="1"/>
    <col min="25" max="25" width="3.08984375" style="8" customWidth="1"/>
    <col min="26" max="26" width="24.08984375" style="8" bestFit="1" customWidth="1"/>
    <col min="27" max="27" width="3.08984375" style="8" customWidth="1"/>
    <col min="28" max="28" width="0.6328125" style="8" customWidth="1"/>
    <col min="29" max="29" width="9" style="8"/>
    <col min="30" max="31" width="0" style="8" hidden="1" customWidth="1"/>
    <col min="32" max="16384" width="9" style="8"/>
  </cols>
  <sheetData>
    <row r="1" spans="1:31" x14ac:dyDescent="0.2">
      <c r="D1" s="8" t="s">
        <v>141</v>
      </c>
    </row>
    <row r="2" spans="1:31" x14ac:dyDescent="0.2">
      <c r="D2" s="8" t="s">
        <v>158</v>
      </c>
    </row>
    <row r="3" spans="1:31" x14ac:dyDescent="0.2">
      <c r="D3" s="8" t="s">
        <v>142</v>
      </c>
    </row>
    <row r="4" spans="1:31" x14ac:dyDescent="0.2">
      <c r="D4" s="8" t="s">
        <v>152</v>
      </c>
    </row>
    <row r="5" spans="1:31" x14ac:dyDescent="0.2">
      <c r="D5" s="8" t="s">
        <v>143</v>
      </c>
    </row>
    <row r="6" spans="1:31" x14ac:dyDescent="0.2">
      <c r="D6" s="8" t="s">
        <v>144</v>
      </c>
    </row>
    <row r="7" spans="1:31" x14ac:dyDescent="0.2">
      <c r="D7" s="8" t="s">
        <v>145</v>
      </c>
    </row>
    <row r="8" spans="1:31" s="5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31" ht="23.25" customHeight="1" x14ac:dyDescent="0.35">
      <c r="C9" s="7"/>
      <c r="D9" s="62" t="s">
        <v>146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</row>
    <row r="10" spans="1:31" ht="21" customHeight="1" x14ac:dyDescent="0.2">
      <c r="D10" s="63" t="s">
        <v>160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</row>
    <row r="11" spans="1:31" s="10" customFormat="1" ht="16.5" customHeight="1" thickBot="1" x14ac:dyDescent="0.25">
      <c r="A11" s="9"/>
      <c r="B11" s="9"/>
      <c r="D11" s="11"/>
      <c r="AA11" s="12" t="s">
        <v>0</v>
      </c>
    </row>
    <row r="12" spans="1:31" s="14" customFormat="1" ht="14.25" customHeight="1" thickBot="1" x14ac:dyDescent="0.25">
      <c r="A12" s="13" t="s">
        <v>132</v>
      </c>
      <c r="B12" s="13" t="s">
        <v>133</v>
      </c>
      <c r="D12" s="59" t="s">
        <v>1</v>
      </c>
      <c r="E12" s="60"/>
      <c r="F12" s="60"/>
      <c r="G12" s="60"/>
      <c r="H12" s="60"/>
      <c r="I12" s="60"/>
      <c r="J12" s="60"/>
      <c r="K12" s="64"/>
      <c r="L12" s="64"/>
      <c r="M12" s="64"/>
      <c r="N12" s="64"/>
      <c r="O12" s="64"/>
      <c r="P12" s="65" t="s">
        <v>134</v>
      </c>
      <c r="Q12" s="66"/>
      <c r="R12" s="60" t="s">
        <v>1</v>
      </c>
      <c r="S12" s="60"/>
      <c r="T12" s="60"/>
      <c r="U12" s="60"/>
      <c r="V12" s="60"/>
      <c r="W12" s="60"/>
      <c r="X12" s="60"/>
      <c r="Y12" s="60"/>
      <c r="Z12" s="65" t="s">
        <v>134</v>
      </c>
      <c r="AA12" s="66"/>
    </row>
    <row r="13" spans="1:31" ht="14.9" customHeight="1" x14ac:dyDescent="0.2">
      <c r="D13" s="15" t="s">
        <v>135</v>
      </c>
      <c r="E13" s="11"/>
      <c r="F13" s="16"/>
      <c r="G13" s="17"/>
      <c r="H13" s="17"/>
      <c r="I13" s="17"/>
      <c r="J13" s="17"/>
      <c r="K13" s="11"/>
      <c r="L13" s="11"/>
      <c r="M13" s="11"/>
      <c r="N13" s="11"/>
      <c r="O13" s="41"/>
      <c r="P13" s="42"/>
      <c r="Q13" s="19"/>
      <c r="R13" s="16" t="s">
        <v>136</v>
      </c>
      <c r="S13" s="16"/>
      <c r="T13" s="16"/>
      <c r="U13" s="16"/>
      <c r="V13" s="16"/>
      <c r="W13" s="16"/>
      <c r="X13" s="16"/>
      <c r="Y13" s="11"/>
      <c r="Z13" s="18"/>
      <c r="AA13" s="20"/>
    </row>
    <row r="14" spans="1:31" ht="14.9" customHeight="1" x14ac:dyDescent="0.2">
      <c r="A14" s="6" t="s">
        <v>4</v>
      </c>
      <c r="B14" s="6" t="s">
        <v>100</v>
      </c>
      <c r="D14" s="21"/>
      <c r="E14" s="16" t="s">
        <v>5</v>
      </c>
      <c r="F14" s="16"/>
      <c r="G14" s="16"/>
      <c r="H14" s="16"/>
      <c r="I14" s="16"/>
      <c r="J14" s="16"/>
      <c r="K14" s="11"/>
      <c r="L14" s="11"/>
      <c r="M14" s="11"/>
      <c r="N14" s="11"/>
      <c r="O14" s="41"/>
      <c r="P14" s="22">
        <f>退職!P14+消防!P14+非常勤!P14+会館!P14+共通!P14</f>
        <v>14745909897</v>
      </c>
      <c r="Q14" s="23"/>
      <c r="R14" s="16"/>
      <c r="S14" s="16" t="s">
        <v>101</v>
      </c>
      <c r="T14" s="16"/>
      <c r="U14" s="16"/>
      <c r="V14" s="16"/>
      <c r="W14" s="16"/>
      <c r="X14" s="16"/>
      <c r="Y14" s="11"/>
      <c r="Z14" s="45">
        <f>退職!Z14+消防!Z14+非常勤!Z14+会館!Z14+共通!Z14</f>
        <v>13292914799</v>
      </c>
      <c r="AA14" s="24"/>
      <c r="AD14" s="8">
        <f>IF(AND(AD15="-",AD43="-",AD46="-"),"-",SUM(AD15,AD43,AD46))</f>
        <v>7483761795</v>
      </c>
      <c r="AE14" s="8">
        <f>IF(COUNTIF(AE15:AE19,"-")=COUNTA(AE15:AE19),"-",SUM(AE15:AE19))</f>
        <v>6487920871</v>
      </c>
    </row>
    <row r="15" spans="1:31" ht="14.9" customHeight="1" x14ac:dyDescent="0.2">
      <c r="A15" s="6" t="s">
        <v>6</v>
      </c>
      <c r="B15" s="6" t="s">
        <v>102</v>
      </c>
      <c r="D15" s="21"/>
      <c r="E15" s="16"/>
      <c r="F15" s="16" t="s">
        <v>7</v>
      </c>
      <c r="G15" s="16"/>
      <c r="H15" s="16"/>
      <c r="I15" s="16"/>
      <c r="J15" s="16"/>
      <c r="K15" s="11"/>
      <c r="L15" s="11"/>
      <c r="M15" s="11"/>
      <c r="N15" s="11"/>
      <c r="O15" s="41"/>
      <c r="P15" s="45">
        <f>退職!P15+消防!P15+非常勤!P15+会館!P15+共通!P15</f>
        <v>1302221630</v>
      </c>
      <c r="Q15" s="23"/>
      <c r="R15" s="16"/>
      <c r="S15" s="16"/>
      <c r="T15" s="16" t="s">
        <v>137</v>
      </c>
      <c r="U15" s="16"/>
      <c r="V15" s="16"/>
      <c r="W15" s="16"/>
      <c r="X15" s="16"/>
      <c r="Y15" s="11"/>
      <c r="Z15" s="45">
        <f>退職!Z15+消防!Z15+非常勤!Z15+会館!Z15+共通!Z15</f>
        <v>181156643</v>
      </c>
      <c r="AA15" s="24"/>
      <c r="AD15" s="8">
        <f>IF(AND(AD16="-",AD32="-",COUNTIF(AD41:AD42,"-")=COUNTA(AD41:AD42)),"-",SUM(AD16,AD32,AD41:AD42))</f>
        <v>513390000</v>
      </c>
      <c r="AE15" s="8">
        <v>0</v>
      </c>
    </row>
    <row r="16" spans="1:31" ht="14.9" customHeight="1" x14ac:dyDescent="0.2">
      <c r="A16" s="6" t="s">
        <v>8</v>
      </c>
      <c r="B16" s="6" t="s">
        <v>103</v>
      </c>
      <c r="D16" s="21"/>
      <c r="E16" s="16"/>
      <c r="F16" s="16"/>
      <c r="G16" s="16" t="s">
        <v>9</v>
      </c>
      <c r="H16" s="16"/>
      <c r="I16" s="16"/>
      <c r="J16" s="16"/>
      <c r="K16" s="11"/>
      <c r="L16" s="11"/>
      <c r="M16" s="11"/>
      <c r="N16" s="11"/>
      <c r="O16" s="41"/>
      <c r="P16" s="45">
        <f>退職!P16+消防!P16+非常勤!P16+会館!P16+共通!P16</f>
        <v>1228091027</v>
      </c>
      <c r="Q16" s="23"/>
      <c r="R16" s="16"/>
      <c r="S16" s="16"/>
      <c r="T16" s="16" t="s">
        <v>104</v>
      </c>
      <c r="U16" s="16"/>
      <c r="V16" s="16"/>
      <c r="W16" s="16"/>
      <c r="X16" s="16"/>
      <c r="Y16" s="11"/>
      <c r="Z16" s="45">
        <f>退職!Z16+消防!Z16+非常勤!Z16+会館!Z16+共通!Z16</f>
        <v>0</v>
      </c>
      <c r="AA16" s="24"/>
      <c r="AD16" s="8">
        <f>IF(COUNTIF(AD17:AD31,"-")=COUNTA(AD17:AD31),"-",SUM(AD17:AD31))</f>
        <v>513390000</v>
      </c>
      <c r="AE16" s="8">
        <v>0</v>
      </c>
    </row>
    <row r="17" spans="1:31" ht="14.9" customHeight="1" x14ac:dyDescent="0.2">
      <c r="A17" s="6" t="s">
        <v>10</v>
      </c>
      <c r="B17" s="6" t="s">
        <v>105</v>
      </c>
      <c r="D17" s="21"/>
      <c r="E17" s="16"/>
      <c r="F17" s="16"/>
      <c r="G17" s="16"/>
      <c r="H17" s="16" t="s">
        <v>11</v>
      </c>
      <c r="I17" s="16"/>
      <c r="J17" s="16"/>
      <c r="K17" s="11"/>
      <c r="L17" s="11"/>
      <c r="M17" s="11"/>
      <c r="N17" s="11"/>
      <c r="O17" s="41"/>
      <c r="P17" s="45">
        <f>退職!P17+消防!P17+非常勤!P17+会館!P17+共通!P17</f>
        <v>513390000</v>
      </c>
      <c r="Q17" s="23"/>
      <c r="R17" s="16"/>
      <c r="S17" s="16"/>
      <c r="T17" s="16" t="s">
        <v>106</v>
      </c>
      <c r="U17" s="16"/>
      <c r="V17" s="16"/>
      <c r="W17" s="16"/>
      <c r="X17" s="16"/>
      <c r="Y17" s="11"/>
      <c r="Z17" s="45">
        <f>退職!Z17+消防!Z17+非常勤!Z17+会館!Z17+共通!Z17</f>
        <v>0</v>
      </c>
      <c r="AA17" s="24"/>
      <c r="AD17" s="8">
        <v>513390000</v>
      </c>
      <c r="AE17" s="8">
        <v>0</v>
      </c>
    </row>
    <row r="18" spans="1:31" ht="14.9" customHeight="1" x14ac:dyDescent="0.2">
      <c r="A18" s="6" t="s">
        <v>12</v>
      </c>
      <c r="B18" s="6" t="s">
        <v>107</v>
      </c>
      <c r="D18" s="21"/>
      <c r="E18" s="16"/>
      <c r="F18" s="16"/>
      <c r="G18" s="16"/>
      <c r="H18" s="16" t="s">
        <v>13</v>
      </c>
      <c r="I18" s="16"/>
      <c r="J18" s="16"/>
      <c r="K18" s="11"/>
      <c r="L18" s="11"/>
      <c r="M18" s="11"/>
      <c r="N18" s="11"/>
      <c r="O18" s="41"/>
      <c r="P18" s="45">
        <f>退職!P18+消防!P18+非常勤!P18+会館!P18+共通!P18</f>
        <v>0</v>
      </c>
      <c r="Q18" s="23"/>
      <c r="R18" s="16"/>
      <c r="S18" s="16"/>
      <c r="T18" s="16" t="s">
        <v>108</v>
      </c>
      <c r="U18" s="16"/>
      <c r="V18" s="16"/>
      <c r="W18" s="16"/>
      <c r="X18" s="16"/>
      <c r="Y18" s="11"/>
      <c r="Z18" s="45">
        <f>退職!Z18+消防!Z18+非常勤!Z18+会館!Z18+共通!Z18</f>
        <v>0</v>
      </c>
      <c r="AA18" s="24"/>
      <c r="AD18" s="8">
        <v>0</v>
      </c>
      <c r="AE18" s="8">
        <v>0</v>
      </c>
    </row>
    <row r="19" spans="1:31" ht="14.9" customHeight="1" x14ac:dyDescent="0.2">
      <c r="A19" s="6" t="s">
        <v>14</v>
      </c>
      <c r="B19" s="6" t="s">
        <v>109</v>
      </c>
      <c r="D19" s="21"/>
      <c r="E19" s="16"/>
      <c r="F19" s="16"/>
      <c r="G19" s="16"/>
      <c r="H19" s="16" t="s">
        <v>15</v>
      </c>
      <c r="I19" s="16"/>
      <c r="J19" s="16"/>
      <c r="K19" s="11"/>
      <c r="L19" s="11"/>
      <c r="M19" s="11"/>
      <c r="N19" s="11"/>
      <c r="O19" s="41"/>
      <c r="P19" s="45">
        <f>退職!P19+消防!P19+非常勤!P19+会館!P19+共通!P19</f>
        <v>705307893</v>
      </c>
      <c r="Q19" s="23"/>
      <c r="R19" s="16"/>
      <c r="S19" s="16"/>
      <c r="T19" s="44" t="s">
        <v>147</v>
      </c>
      <c r="U19" s="16"/>
      <c r="V19" s="16"/>
      <c r="W19" s="16"/>
      <c r="X19" s="16"/>
      <c r="Y19" s="11"/>
      <c r="Z19" s="45">
        <f>退職!Z19+消防!Z19+非常勤!Z19+会館!Z19+共通!Z19</f>
        <v>13111758156</v>
      </c>
      <c r="AA19" s="24"/>
      <c r="AD19" s="8">
        <v>0</v>
      </c>
      <c r="AE19" s="8">
        <v>6487920871</v>
      </c>
    </row>
    <row r="20" spans="1:31" ht="14.9" customHeight="1" x14ac:dyDescent="0.2">
      <c r="A20" s="6" t="s">
        <v>16</v>
      </c>
      <c r="B20" s="6" t="s">
        <v>110</v>
      </c>
      <c r="D20" s="21"/>
      <c r="E20" s="16"/>
      <c r="F20" s="16"/>
      <c r="G20" s="16"/>
      <c r="H20" s="16" t="s">
        <v>17</v>
      </c>
      <c r="I20" s="16"/>
      <c r="J20" s="16"/>
      <c r="K20" s="11"/>
      <c r="L20" s="11"/>
      <c r="M20" s="11"/>
      <c r="N20" s="11"/>
      <c r="O20" s="41"/>
      <c r="P20" s="45">
        <f>退職!P20+消防!P20+非常勤!P20+会館!P20+共通!P20</f>
        <v>-40830106</v>
      </c>
      <c r="Q20" s="23"/>
      <c r="R20" s="16"/>
      <c r="S20" s="16" t="s">
        <v>111</v>
      </c>
      <c r="T20" s="16"/>
      <c r="U20" s="16"/>
      <c r="V20" s="16"/>
      <c r="W20" s="16"/>
      <c r="X20" s="16"/>
      <c r="Y20" s="11"/>
      <c r="Z20" s="45">
        <f>退職!Z20+消防!Z20+非常勤!Z20+会館!Z20+共通!Z20</f>
        <v>12906317</v>
      </c>
      <c r="AA20" s="24"/>
      <c r="AD20" s="8">
        <v>0</v>
      </c>
      <c r="AE20" s="8">
        <f>IF(COUNTIF(AE21:AE28,"-")=COUNTA(AE21:AE28),"-",SUM(AE21:AE28))</f>
        <v>3541625</v>
      </c>
    </row>
    <row r="21" spans="1:31" ht="14.9" customHeight="1" x14ac:dyDescent="0.2">
      <c r="A21" s="6" t="s">
        <v>18</v>
      </c>
      <c r="B21" s="6" t="s">
        <v>112</v>
      </c>
      <c r="D21" s="21"/>
      <c r="E21" s="16"/>
      <c r="F21" s="16"/>
      <c r="G21" s="16"/>
      <c r="H21" s="16" t="s">
        <v>19</v>
      </c>
      <c r="I21" s="16"/>
      <c r="J21" s="16"/>
      <c r="K21" s="11"/>
      <c r="L21" s="11"/>
      <c r="M21" s="11"/>
      <c r="N21" s="11"/>
      <c r="O21" s="41"/>
      <c r="P21" s="45">
        <f>退職!P21+消防!P21+非常勤!P21+会館!P21+共通!P21</f>
        <v>55803600</v>
      </c>
      <c r="Q21" s="23"/>
      <c r="R21" s="16"/>
      <c r="S21" s="16"/>
      <c r="T21" s="16" t="s">
        <v>138</v>
      </c>
      <c r="U21" s="16"/>
      <c r="V21" s="16"/>
      <c r="W21" s="16"/>
      <c r="X21" s="16"/>
      <c r="Y21" s="11"/>
      <c r="Z21" s="45">
        <f>退職!Z21+消防!Z21+非常勤!Z21+会館!Z21+共通!Z21</f>
        <v>7679730</v>
      </c>
      <c r="AA21" s="24"/>
      <c r="AD21" s="8">
        <v>0</v>
      </c>
      <c r="AE21" s="8">
        <v>0</v>
      </c>
    </row>
    <row r="22" spans="1:31" ht="14.9" customHeight="1" x14ac:dyDescent="0.2">
      <c r="A22" s="6" t="s">
        <v>20</v>
      </c>
      <c r="B22" s="6" t="s">
        <v>113</v>
      </c>
      <c r="D22" s="21"/>
      <c r="E22" s="16"/>
      <c r="F22" s="16"/>
      <c r="G22" s="16"/>
      <c r="H22" s="16" t="s">
        <v>21</v>
      </c>
      <c r="I22" s="16"/>
      <c r="J22" s="16"/>
      <c r="K22" s="11"/>
      <c r="L22" s="11"/>
      <c r="M22" s="11"/>
      <c r="N22" s="11"/>
      <c r="O22" s="41"/>
      <c r="P22" s="45">
        <f>退職!P22+消防!P22+非常勤!P22+会館!P22+共通!P22</f>
        <v>-5580360</v>
      </c>
      <c r="Q22" s="23"/>
      <c r="R22" s="16"/>
      <c r="S22" s="16"/>
      <c r="T22" s="16" t="s">
        <v>114</v>
      </c>
      <c r="U22" s="16"/>
      <c r="V22" s="16"/>
      <c r="W22" s="16"/>
      <c r="X22" s="16"/>
      <c r="Y22" s="11"/>
      <c r="Z22" s="45">
        <f>退職!Z22+消防!Z22+非常勤!Z22+会館!Z22+共通!Z22</f>
        <v>0</v>
      </c>
      <c r="AA22" s="24"/>
      <c r="AD22" s="8">
        <v>0</v>
      </c>
      <c r="AE22" s="8">
        <v>0</v>
      </c>
    </row>
    <row r="23" spans="1:31" ht="14.9" customHeight="1" x14ac:dyDescent="0.2">
      <c r="A23" s="6" t="s">
        <v>22</v>
      </c>
      <c r="B23" s="6" t="s">
        <v>115</v>
      </c>
      <c r="D23" s="21"/>
      <c r="E23" s="16"/>
      <c r="F23" s="16"/>
      <c r="G23" s="16"/>
      <c r="H23" s="16" t="s">
        <v>23</v>
      </c>
      <c r="I23" s="25"/>
      <c r="J23" s="25"/>
      <c r="K23" s="26"/>
      <c r="L23" s="26"/>
      <c r="M23" s="26"/>
      <c r="N23" s="26"/>
      <c r="O23" s="43"/>
      <c r="P23" s="45">
        <f>退職!P23+消防!P23+非常勤!P23+会館!P23+共通!P23</f>
        <v>0</v>
      </c>
      <c r="Q23" s="23"/>
      <c r="R23" s="16"/>
      <c r="S23" s="16"/>
      <c r="T23" s="16" t="s">
        <v>116</v>
      </c>
      <c r="U23" s="16"/>
      <c r="V23" s="16"/>
      <c r="W23" s="16"/>
      <c r="X23" s="16"/>
      <c r="Y23" s="11"/>
      <c r="Z23" s="45">
        <f>退職!Z23+消防!Z23+非常勤!Z23+会館!Z23+共通!Z23</f>
        <v>0</v>
      </c>
      <c r="AA23" s="24"/>
      <c r="AD23" s="8">
        <v>0</v>
      </c>
      <c r="AE23" s="8">
        <v>0</v>
      </c>
    </row>
    <row r="24" spans="1:31" ht="14.9" customHeight="1" x14ac:dyDescent="0.2">
      <c r="A24" s="6" t="s">
        <v>24</v>
      </c>
      <c r="B24" s="6" t="s">
        <v>117</v>
      </c>
      <c r="D24" s="21"/>
      <c r="E24" s="16"/>
      <c r="F24" s="16"/>
      <c r="G24" s="16"/>
      <c r="H24" s="16" t="s">
        <v>25</v>
      </c>
      <c r="I24" s="25"/>
      <c r="J24" s="25"/>
      <c r="K24" s="26"/>
      <c r="L24" s="26"/>
      <c r="M24" s="26"/>
      <c r="N24" s="26"/>
      <c r="O24" s="43"/>
      <c r="P24" s="45">
        <f>退職!P24+消防!P24+非常勤!P24+会館!P24+共通!P24</f>
        <v>0</v>
      </c>
      <c r="Q24" s="23"/>
      <c r="R24" s="11"/>
      <c r="S24" s="16"/>
      <c r="T24" s="16" t="s">
        <v>118</v>
      </c>
      <c r="U24" s="16"/>
      <c r="V24" s="16"/>
      <c r="W24" s="16"/>
      <c r="X24" s="16"/>
      <c r="Y24" s="11"/>
      <c r="Z24" s="45">
        <f>退職!Z24+消防!Z24+非常勤!Z24+会館!Z24+共通!Z24</f>
        <v>0</v>
      </c>
      <c r="AA24" s="24"/>
      <c r="AD24" s="8">
        <v>0</v>
      </c>
      <c r="AE24" s="8">
        <v>0</v>
      </c>
    </row>
    <row r="25" spans="1:31" ht="14.9" customHeight="1" x14ac:dyDescent="0.2">
      <c r="A25" s="6" t="s">
        <v>26</v>
      </c>
      <c r="B25" s="6" t="s">
        <v>119</v>
      </c>
      <c r="D25" s="21"/>
      <c r="E25" s="16"/>
      <c r="F25" s="16"/>
      <c r="G25" s="16"/>
      <c r="H25" s="16" t="s">
        <v>27</v>
      </c>
      <c r="I25" s="25"/>
      <c r="J25" s="25"/>
      <c r="K25" s="26"/>
      <c r="L25" s="26"/>
      <c r="M25" s="26"/>
      <c r="N25" s="26"/>
      <c r="O25" s="43"/>
      <c r="P25" s="45">
        <f>退職!P25+消防!P25+非常勤!P25+会館!P25+共通!P25</f>
        <v>0</v>
      </c>
      <c r="Q25" s="23"/>
      <c r="R25" s="11"/>
      <c r="S25" s="16"/>
      <c r="T25" s="16" t="s">
        <v>120</v>
      </c>
      <c r="U25" s="16"/>
      <c r="V25" s="16"/>
      <c r="W25" s="16"/>
      <c r="X25" s="16"/>
      <c r="Y25" s="11"/>
      <c r="Z25" s="45">
        <f>退職!Z25+消防!Z25+非常勤!Z25+会館!Z25+共通!Z25</f>
        <v>0</v>
      </c>
      <c r="AA25" s="24"/>
      <c r="AD25" s="8">
        <v>0</v>
      </c>
      <c r="AE25" s="8">
        <v>0</v>
      </c>
    </row>
    <row r="26" spans="1:31" ht="14.9" customHeight="1" x14ac:dyDescent="0.2">
      <c r="A26" s="6" t="s">
        <v>28</v>
      </c>
      <c r="B26" s="6" t="s">
        <v>121</v>
      </c>
      <c r="D26" s="21"/>
      <c r="E26" s="16"/>
      <c r="F26" s="16"/>
      <c r="G26" s="16"/>
      <c r="H26" s="16" t="s">
        <v>29</v>
      </c>
      <c r="I26" s="25"/>
      <c r="J26" s="25"/>
      <c r="K26" s="26"/>
      <c r="L26" s="26"/>
      <c r="M26" s="26"/>
      <c r="N26" s="26"/>
      <c r="O26" s="43"/>
      <c r="P26" s="45">
        <f>退職!P26+消防!P26+非常勤!P26+会館!P26+共通!P26</f>
        <v>0</v>
      </c>
      <c r="Q26" s="23"/>
      <c r="R26" s="16"/>
      <c r="S26" s="16"/>
      <c r="T26" s="16" t="s">
        <v>122</v>
      </c>
      <c r="U26" s="16"/>
      <c r="V26" s="16"/>
      <c r="W26" s="16"/>
      <c r="X26" s="16"/>
      <c r="Y26" s="11"/>
      <c r="Z26" s="45">
        <f>退職!Z26+消防!Z26+非常勤!Z26+会館!Z26+共通!Z26</f>
        <v>5226587</v>
      </c>
      <c r="AA26" s="24"/>
      <c r="AD26" s="8">
        <v>0</v>
      </c>
      <c r="AE26" s="8">
        <v>3541625</v>
      </c>
    </row>
    <row r="27" spans="1:31" ht="14.9" customHeight="1" x14ac:dyDescent="0.2">
      <c r="A27" s="6" t="s">
        <v>30</v>
      </c>
      <c r="B27" s="6" t="s">
        <v>123</v>
      </c>
      <c r="D27" s="21"/>
      <c r="E27" s="16"/>
      <c r="F27" s="16"/>
      <c r="G27" s="16"/>
      <c r="H27" s="16" t="s">
        <v>31</v>
      </c>
      <c r="I27" s="25"/>
      <c r="J27" s="25"/>
      <c r="K27" s="26"/>
      <c r="L27" s="26"/>
      <c r="M27" s="26"/>
      <c r="N27" s="26"/>
      <c r="O27" s="43"/>
      <c r="P27" s="45">
        <f>退職!P27+消防!P27+非常勤!P27+会館!P27+共通!P27</f>
        <v>0</v>
      </c>
      <c r="Q27" s="23"/>
      <c r="R27" s="16"/>
      <c r="S27" s="16"/>
      <c r="T27" s="16" t="s">
        <v>124</v>
      </c>
      <c r="U27" s="16"/>
      <c r="V27" s="16"/>
      <c r="W27" s="16"/>
      <c r="X27" s="16"/>
      <c r="Y27" s="11"/>
      <c r="Z27" s="45">
        <f>退職!Z27+消防!Z27+非常勤!Z27+会館!Z27+共通!Z27</f>
        <v>0</v>
      </c>
      <c r="AA27" s="24"/>
      <c r="AD27" s="8">
        <v>0</v>
      </c>
      <c r="AE27" s="8">
        <v>0</v>
      </c>
    </row>
    <row r="28" spans="1:31" ht="14.9" customHeight="1" x14ac:dyDescent="0.2">
      <c r="A28" s="6" t="s">
        <v>32</v>
      </c>
      <c r="B28" s="6" t="s">
        <v>125</v>
      </c>
      <c r="D28" s="21"/>
      <c r="E28" s="16"/>
      <c r="F28" s="16"/>
      <c r="G28" s="16"/>
      <c r="H28" s="16" t="s">
        <v>33</v>
      </c>
      <c r="I28" s="25"/>
      <c r="J28" s="25"/>
      <c r="K28" s="26"/>
      <c r="L28" s="26"/>
      <c r="M28" s="26"/>
      <c r="N28" s="26"/>
      <c r="O28" s="43"/>
      <c r="P28" s="45">
        <f>退職!P28+消防!P28+非常勤!P28+会館!P28+共通!P28</f>
        <v>0</v>
      </c>
      <c r="Q28" s="23"/>
      <c r="R28" s="16"/>
      <c r="S28" s="16"/>
      <c r="T28" s="16" t="s">
        <v>35</v>
      </c>
      <c r="U28" s="16"/>
      <c r="V28" s="16"/>
      <c r="W28" s="16"/>
      <c r="X28" s="16"/>
      <c r="Y28" s="11"/>
      <c r="Z28" s="45">
        <f>退職!Z28+消防!Z28+非常勤!Z28+会館!Z28+共通!Z28</f>
        <v>0</v>
      </c>
      <c r="AA28" s="24"/>
      <c r="AD28" s="8">
        <v>0</v>
      </c>
      <c r="AE28" s="8">
        <v>0</v>
      </c>
    </row>
    <row r="29" spans="1:31" ht="14.9" customHeight="1" x14ac:dyDescent="0.2">
      <c r="A29" s="6" t="s">
        <v>34</v>
      </c>
      <c r="B29" s="6" t="s">
        <v>98</v>
      </c>
      <c r="D29" s="21"/>
      <c r="E29" s="16"/>
      <c r="F29" s="16"/>
      <c r="G29" s="16"/>
      <c r="H29" s="16" t="s">
        <v>35</v>
      </c>
      <c r="I29" s="16"/>
      <c r="J29" s="16"/>
      <c r="K29" s="11"/>
      <c r="L29" s="11"/>
      <c r="M29" s="11"/>
      <c r="N29" s="11"/>
      <c r="O29" s="41"/>
      <c r="P29" s="45">
        <f>退職!P29+消防!P29+非常勤!P29+会館!P29+共通!P29</f>
        <v>0</v>
      </c>
      <c r="Q29" s="23"/>
      <c r="R29" s="49" t="s">
        <v>99</v>
      </c>
      <c r="S29" s="50"/>
      <c r="T29" s="50"/>
      <c r="U29" s="50"/>
      <c r="V29" s="50"/>
      <c r="W29" s="50"/>
      <c r="X29" s="50"/>
      <c r="Y29" s="50"/>
      <c r="Z29" s="46">
        <f>退職!Z29+消防!Z29+非常勤!Z29+会館!Z29+共通!Z29</f>
        <v>13305821116</v>
      </c>
      <c r="AA29" s="27"/>
      <c r="AD29" s="8">
        <v>0</v>
      </c>
      <c r="AE29" s="8">
        <f>IF(AND(AE14="-",AE20="-"),"-",SUM(AE14,AE20))</f>
        <v>6491462496</v>
      </c>
    </row>
    <row r="30" spans="1:31" ht="14.9" customHeight="1" x14ac:dyDescent="0.2">
      <c r="A30" s="6" t="s">
        <v>36</v>
      </c>
      <c r="D30" s="21"/>
      <c r="E30" s="16"/>
      <c r="F30" s="16"/>
      <c r="G30" s="16"/>
      <c r="H30" s="16" t="s">
        <v>37</v>
      </c>
      <c r="I30" s="16"/>
      <c r="J30" s="16"/>
      <c r="K30" s="11"/>
      <c r="L30" s="11"/>
      <c r="M30" s="11"/>
      <c r="N30" s="11"/>
      <c r="O30" s="41"/>
      <c r="P30" s="45">
        <f>退職!P30+消防!P30+非常勤!P30+会館!P30+共通!P30</f>
        <v>0</v>
      </c>
      <c r="Q30" s="23"/>
      <c r="R30" s="16" t="s">
        <v>139</v>
      </c>
      <c r="S30" s="28"/>
      <c r="T30" s="28"/>
      <c r="U30" s="28"/>
      <c r="V30" s="28"/>
      <c r="W30" s="28"/>
      <c r="X30" s="28"/>
      <c r="Y30" s="28"/>
      <c r="Z30" s="29"/>
      <c r="AA30" s="30"/>
      <c r="AD30" s="8">
        <v>0</v>
      </c>
    </row>
    <row r="31" spans="1:31" ht="14.9" customHeight="1" x14ac:dyDescent="0.2">
      <c r="A31" s="6" t="s">
        <v>38</v>
      </c>
      <c r="B31" s="6" t="s">
        <v>128</v>
      </c>
      <c r="D31" s="21"/>
      <c r="E31" s="16"/>
      <c r="F31" s="16"/>
      <c r="G31" s="16"/>
      <c r="H31" s="16" t="s">
        <v>39</v>
      </c>
      <c r="I31" s="16"/>
      <c r="J31" s="16"/>
      <c r="K31" s="11"/>
      <c r="L31" s="11"/>
      <c r="M31" s="11"/>
      <c r="N31" s="11"/>
      <c r="O31" s="41"/>
      <c r="P31" s="45">
        <f>退職!P31+消防!P31+非常勤!P31+会館!P31+共通!P31</f>
        <v>0</v>
      </c>
      <c r="Q31" s="23"/>
      <c r="R31" s="16"/>
      <c r="S31" s="16" t="s">
        <v>129</v>
      </c>
      <c r="T31" s="16"/>
      <c r="U31" s="16"/>
      <c r="V31" s="16"/>
      <c r="W31" s="16"/>
      <c r="X31" s="16"/>
      <c r="Y31" s="11"/>
      <c r="Z31" s="22">
        <f>退職!Z31+消防!Z31+非常勤!Z31+会館!Z31+共通!Z31</f>
        <v>14745909897</v>
      </c>
      <c r="AA31" s="24"/>
      <c r="AD31" s="8">
        <v>0</v>
      </c>
      <c r="AE31" s="8">
        <v>995840924</v>
      </c>
    </row>
    <row r="32" spans="1:31" ht="14.9" customHeight="1" x14ac:dyDescent="0.2">
      <c r="A32" s="6" t="s">
        <v>40</v>
      </c>
      <c r="B32" s="6" t="s">
        <v>130</v>
      </c>
      <c r="D32" s="21"/>
      <c r="E32" s="16"/>
      <c r="F32" s="16"/>
      <c r="G32" s="16" t="s">
        <v>41</v>
      </c>
      <c r="H32" s="16"/>
      <c r="I32" s="16"/>
      <c r="J32" s="16"/>
      <c r="K32" s="11"/>
      <c r="L32" s="11"/>
      <c r="M32" s="11"/>
      <c r="N32" s="11"/>
      <c r="O32" s="41"/>
      <c r="P32" s="45">
        <f>退職!P32+消防!P32+非常勤!P32+会館!P32+共通!P32</f>
        <v>0</v>
      </c>
      <c r="Q32" s="23"/>
      <c r="R32" s="16"/>
      <c r="S32" s="11" t="s">
        <v>131</v>
      </c>
      <c r="T32" s="16"/>
      <c r="U32" s="16"/>
      <c r="V32" s="16"/>
      <c r="W32" s="16"/>
      <c r="X32" s="16"/>
      <c r="Y32" s="11"/>
      <c r="Z32" s="22">
        <f>退職!Z32+消防!Z32+非常勤!Z32+会館!Z32+共通!Z32</f>
        <v>-13106050575</v>
      </c>
      <c r="AA32" s="24"/>
      <c r="AD32" s="8">
        <f>IF(COUNTIF(AD33:AD40,"-")=COUNTA(AD33:AD40),"-",SUM(AD33:AD40))</f>
        <v>0</v>
      </c>
      <c r="AE32" s="8">
        <v>400442064</v>
      </c>
    </row>
    <row r="33" spans="1:30" ht="14.9" customHeight="1" x14ac:dyDescent="0.2">
      <c r="A33" s="6" t="s">
        <v>42</v>
      </c>
      <c r="D33" s="21"/>
      <c r="E33" s="16"/>
      <c r="F33" s="16"/>
      <c r="G33" s="16"/>
      <c r="H33" s="16" t="s">
        <v>11</v>
      </c>
      <c r="I33" s="16"/>
      <c r="J33" s="16"/>
      <c r="K33" s="11"/>
      <c r="L33" s="11"/>
      <c r="M33" s="11"/>
      <c r="N33" s="11"/>
      <c r="O33" s="41"/>
      <c r="P33" s="45">
        <f>退職!P33+消防!P33+非常勤!P33+会館!P33+共通!P33</f>
        <v>0</v>
      </c>
      <c r="Q33" s="23"/>
      <c r="R33" s="21"/>
      <c r="S33" s="16"/>
      <c r="T33" s="16"/>
      <c r="U33" s="16"/>
      <c r="V33" s="16"/>
      <c r="W33" s="16"/>
      <c r="X33" s="16"/>
      <c r="Y33" s="11"/>
      <c r="Z33" s="22"/>
      <c r="AA33" s="31"/>
      <c r="AD33" s="8">
        <v>0</v>
      </c>
    </row>
    <row r="34" spans="1:30" ht="14.9" customHeight="1" x14ac:dyDescent="0.2">
      <c r="A34" s="6" t="s">
        <v>43</v>
      </c>
      <c r="D34" s="21"/>
      <c r="E34" s="16"/>
      <c r="F34" s="16"/>
      <c r="G34" s="16"/>
      <c r="H34" s="16" t="s">
        <v>15</v>
      </c>
      <c r="I34" s="16"/>
      <c r="J34" s="16"/>
      <c r="K34" s="11"/>
      <c r="L34" s="11"/>
      <c r="M34" s="11"/>
      <c r="N34" s="11"/>
      <c r="O34" s="41"/>
      <c r="P34" s="45">
        <f>退職!P34+消防!P34+非常勤!P34+会館!P34+共通!P34</f>
        <v>0</v>
      </c>
      <c r="Q34" s="23"/>
      <c r="R34" s="51"/>
      <c r="S34" s="52"/>
      <c r="T34" s="52"/>
      <c r="U34" s="52"/>
      <c r="V34" s="52"/>
      <c r="W34" s="52"/>
      <c r="X34" s="52"/>
      <c r="Y34" s="52"/>
      <c r="Z34" s="22"/>
      <c r="AA34" s="24"/>
      <c r="AD34" s="8">
        <v>0</v>
      </c>
    </row>
    <row r="35" spans="1:30" ht="14.9" customHeight="1" x14ac:dyDescent="0.2">
      <c r="A35" s="6" t="s">
        <v>44</v>
      </c>
      <c r="D35" s="21"/>
      <c r="E35" s="16"/>
      <c r="F35" s="16"/>
      <c r="G35" s="16"/>
      <c r="H35" s="16" t="s">
        <v>17</v>
      </c>
      <c r="I35" s="16"/>
      <c r="J35" s="16"/>
      <c r="K35" s="11"/>
      <c r="L35" s="11"/>
      <c r="M35" s="11"/>
      <c r="N35" s="11"/>
      <c r="O35" s="41"/>
      <c r="P35" s="45">
        <f>退職!P35+消防!P35+非常勤!P35+会館!P35+共通!P35</f>
        <v>0</v>
      </c>
      <c r="Q35" s="23"/>
      <c r="R35" s="16"/>
      <c r="S35" s="28"/>
      <c r="T35" s="28"/>
      <c r="U35" s="28"/>
      <c r="V35" s="28"/>
      <c r="W35" s="28"/>
      <c r="X35" s="28"/>
      <c r="Y35" s="28"/>
      <c r="Z35" s="29"/>
      <c r="AA35" s="32"/>
      <c r="AD35" s="8">
        <v>0</v>
      </c>
    </row>
    <row r="36" spans="1:30" ht="14.9" customHeight="1" x14ac:dyDescent="0.2">
      <c r="A36" s="6" t="s">
        <v>45</v>
      </c>
      <c r="D36" s="21"/>
      <c r="E36" s="16"/>
      <c r="F36" s="16"/>
      <c r="G36" s="16"/>
      <c r="H36" s="16" t="s">
        <v>19</v>
      </c>
      <c r="I36" s="16"/>
      <c r="J36" s="16"/>
      <c r="K36" s="11"/>
      <c r="L36" s="11"/>
      <c r="M36" s="11"/>
      <c r="N36" s="11"/>
      <c r="O36" s="41"/>
      <c r="P36" s="45">
        <f>退職!P36+消防!P36+非常勤!P36+会館!P36+共通!P36</f>
        <v>0</v>
      </c>
      <c r="Q36" s="23"/>
      <c r="R36" s="16"/>
      <c r="S36" s="16"/>
      <c r="T36" s="16"/>
      <c r="U36" s="16"/>
      <c r="V36" s="16"/>
      <c r="W36" s="16"/>
      <c r="X36" s="16"/>
      <c r="Y36" s="11"/>
      <c r="Z36" s="22"/>
      <c r="AA36" s="31"/>
      <c r="AD36" s="8">
        <v>0</v>
      </c>
    </row>
    <row r="37" spans="1:30" ht="14.9" customHeight="1" x14ac:dyDescent="0.2">
      <c r="A37" s="6" t="s">
        <v>46</v>
      </c>
      <c r="D37" s="21"/>
      <c r="E37" s="16"/>
      <c r="F37" s="16"/>
      <c r="G37" s="16"/>
      <c r="H37" s="16" t="s">
        <v>21</v>
      </c>
      <c r="I37" s="16"/>
      <c r="J37" s="16"/>
      <c r="K37" s="11"/>
      <c r="L37" s="11"/>
      <c r="M37" s="11"/>
      <c r="N37" s="11"/>
      <c r="O37" s="41"/>
      <c r="P37" s="45">
        <f>退職!P37+消防!P37+非常勤!P37+会館!P37+共通!P37</f>
        <v>0</v>
      </c>
      <c r="Q37" s="23"/>
      <c r="R37" s="15"/>
      <c r="S37" s="11"/>
      <c r="T37" s="11"/>
      <c r="U37" s="11"/>
      <c r="V37" s="11"/>
      <c r="W37" s="11"/>
      <c r="X37" s="11"/>
      <c r="Y37" s="33"/>
      <c r="Z37" s="22"/>
      <c r="AA37" s="31"/>
      <c r="AD37" s="8">
        <v>0</v>
      </c>
    </row>
    <row r="38" spans="1:30" ht="14.9" customHeight="1" x14ac:dyDescent="0.2">
      <c r="A38" s="6" t="s">
        <v>47</v>
      </c>
      <c r="D38" s="21"/>
      <c r="E38" s="16"/>
      <c r="F38" s="16"/>
      <c r="G38" s="16"/>
      <c r="H38" s="16" t="s">
        <v>35</v>
      </c>
      <c r="I38" s="16"/>
      <c r="J38" s="16"/>
      <c r="K38" s="11"/>
      <c r="L38" s="11"/>
      <c r="M38" s="11"/>
      <c r="N38" s="11"/>
      <c r="O38" s="41"/>
      <c r="P38" s="45">
        <f>退職!P38+消防!P38+非常勤!P38+会館!P38+共通!P38</f>
        <v>0</v>
      </c>
      <c r="Q38" s="23"/>
      <c r="R38" s="11"/>
      <c r="S38" s="11"/>
      <c r="T38" s="11"/>
      <c r="U38" s="11"/>
      <c r="V38" s="11"/>
      <c r="W38" s="11"/>
      <c r="X38" s="11"/>
      <c r="Y38" s="11"/>
      <c r="Z38" s="22"/>
      <c r="AA38" s="31"/>
      <c r="AD38" s="8">
        <v>0</v>
      </c>
    </row>
    <row r="39" spans="1:30" ht="14.9" customHeight="1" x14ac:dyDescent="0.2">
      <c r="A39" s="6" t="s">
        <v>48</v>
      </c>
      <c r="D39" s="21"/>
      <c r="E39" s="16"/>
      <c r="F39" s="16"/>
      <c r="G39" s="16"/>
      <c r="H39" s="16" t="s">
        <v>37</v>
      </c>
      <c r="I39" s="16"/>
      <c r="J39" s="16"/>
      <c r="K39" s="11"/>
      <c r="L39" s="11"/>
      <c r="M39" s="11"/>
      <c r="N39" s="11"/>
      <c r="O39" s="41"/>
      <c r="P39" s="45">
        <f>退職!P39+消防!P39+非常勤!P39+会館!P39+共通!P39</f>
        <v>0</v>
      </c>
      <c r="Q39" s="23"/>
      <c r="R39" s="11"/>
      <c r="S39" s="11"/>
      <c r="T39" s="11"/>
      <c r="U39" s="11"/>
      <c r="V39" s="11"/>
      <c r="W39" s="11"/>
      <c r="X39" s="11"/>
      <c r="Y39" s="11"/>
      <c r="Z39" s="18"/>
      <c r="AA39" s="34"/>
      <c r="AD39" s="8">
        <v>0</v>
      </c>
    </row>
    <row r="40" spans="1:30" ht="14.9" customHeight="1" x14ac:dyDescent="0.2">
      <c r="A40" s="6" t="s">
        <v>49</v>
      </c>
      <c r="D40" s="21"/>
      <c r="E40" s="16"/>
      <c r="F40" s="16"/>
      <c r="G40" s="16"/>
      <c r="H40" s="16" t="s">
        <v>39</v>
      </c>
      <c r="I40" s="16"/>
      <c r="J40" s="16"/>
      <c r="K40" s="11"/>
      <c r="L40" s="11"/>
      <c r="M40" s="11"/>
      <c r="N40" s="11"/>
      <c r="O40" s="41"/>
      <c r="P40" s="45">
        <f>退職!P40+消防!P40+非常勤!P40+会館!P40+共通!P40</f>
        <v>0</v>
      </c>
      <c r="Q40" s="23"/>
      <c r="R40" s="11"/>
      <c r="S40" s="11"/>
      <c r="T40" s="11"/>
      <c r="U40" s="11"/>
      <c r="V40" s="11"/>
      <c r="W40" s="11"/>
      <c r="X40" s="11"/>
      <c r="Y40" s="11"/>
      <c r="Z40" s="18"/>
      <c r="AA40" s="34"/>
      <c r="AD40" s="8">
        <v>0</v>
      </c>
    </row>
    <row r="41" spans="1:30" ht="14.9" customHeight="1" x14ac:dyDescent="0.2">
      <c r="A41" s="6" t="s">
        <v>50</v>
      </c>
      <c r="D41" s="21"/>
      <c r="E41" s="16"/>
      <c r="F41" s="16"/>
      <c r="G41" s="16" t="s">
        <v>51</v>
      </c>
      <c r="H41" s="25"/>
      <c r="I41" s="25"/>
      <c r="J41" s="25"/>
      <c r="K41" s="26"/>
      <c r="L41" s="26"/>
      <c r="M41" s="26"/>
      <c r="N41" s="26"/>
      <c r="O41" s="43"/>
      <c r="P41" s="45">
        <f>退職!P41+消防!P41+非常勤!P41+会館!P41+共通!P41</f>
        <v>92038137</v>
      </c>
      <c r="Q41" s="23"/>
      <c r="R41" s="11"/>
      <c r="S41" s="11"/>
      <c r="T41" s="11"/>
      <c r="U41" s="11"/>
      <c r="V41" s="11"/>
      <c r="W41" s="11"/>
      <c r="X41" s="11"/>
      <c r="Y41" s="11"/>
      <c r="Z41" s="18"/>
      <c r="AA41" s="34"/>
      <c r="AD41" s="8">
        <v>0</v>
      </c>
    </row>
    <row r="42" spans="1:30" ht="14.9" customHeight="1" x14ac:dyDescent="0.2">
      <c r="A42" s="6" t="s">
        <v>52</v>
      </c>
      <c r="D42" s="21"/>
      <c r="E42" s="16"/>
      <c r="F42" s="16"/>
      <c r="G42" s="16" t="s">
        <v>53</v>
      </c>
      <c r="H42" s="25"/>
      <c r="I42" s="25"/>
      <c r="J42" s="25"/>
      <c r="K42" s="26"/>
      <c r="L42" s="26"/>
      <c r="M42" s="26"/>
      <c r="N42" s="26"/>
      <c r="O42" s="43"/>
      <c r="P42" s="45">
        <f>退職!P42+消防!P42+非常勤!P42+会館!P42+共通!P42</f>
        <v>-17907534</v>
      </c>
      <c r="Q42" s="23"/>
      <c r="R42" s="11"/>
      <c r="S42" s="11"/>
      <c r="T42" s="11"/>
      <c r="U42" s="11"/>
      <c r="V42" s="11"/>
      <c r="W42" s="11"/>
      <c r="X42" s="11"/>
      <c r="Y42" s="11"/>
      <c r="Z42" s="18"/>
      <c r="AA42" s="34"/>
      <c r="AD42" s="8">
        <v>0</v>
      </c>
    </row>
    <row r="43" spans="1:30" ht="14.9" customHeight="1" x14ac:dyDescent="0.2">
      <c r="A43" s="6" t="s">
        <v>54</v>
      </c>
      <c r="D43" s="21"/>
      <c r="E43" s="16"/>
      <c r="F43" s="16" t="s">
        <v>55</v>
      </c>
      <c r="G43" s="16"/>
      <c r="H43" s="25"/>
      <c r="I43" s="25"/>
      <c r="J43" s="25"/>
      <c r="K43" s="26"/>
      <c r="L43" s="26"/>
      <c r="M43" s="26"/>
      <c r="N43" s="26"/>
      <c r="O43" s="43"/>
      <c r="P43" s="45">
        <f>退職!P43+消防!P43+非常勤!P43+会館!P43+共通!P43</f>
        <v>0</v>
      </c>
      <c r="Q43" s="23"/>
      <c r="R43" s="11"/>
      <c r="S43" s="11"/>
      <c r="T43" s="11"/>
      <c r="U43" s="11"/>
      <c r="V43" s="11"/>
      <c r="W43" s="11"/>
      <c r="X43" s="11"/>
      <c r="Y43" s="11"/>
      <c r="Z43" s="18"/>
      <c r="AA43" s="34"/>
      <c r="AD43" s="8">
        <f>IF(COUNTIF(AD44:AD45,"-")=COUNTA(AD44:AD45),"-",SUM(AD44:AD45))</f>
        <v>0</v>
      </c>
    </row>
    <row r="44" spans="1:30" ht="14.9" customHeight="1" x14ac:dyDescent="0.2">
      <c r="A44" s="6" t="s">
        <v>56</v>
      </c>
      <c r="D44" s="21"/>
      <c r="E44" s="16"/>
      <c r="F44" s="16"/>
      <c r="G44" s="16" t="s">
        <v>57</v>
      </c>
      <c r="H44" s="16"/>
      <c r="I44" s="16"/>
      <c r="J44" s="16"/>
      <c r="K44" s="11"/>
      <c r="L44" s="11"/>
      <c r="M44" s="11"/>
      <c r="N44" s="11"/>
      <c r="O44" s="41"/>
      <c r="P44" s="45">
        <f>退職!P44+消防!P44+非常勤!P44+会館!P44+共通!P44</f>
        <v>0</v>
      </c>
      <c r="Q44" s="23"/>
      <c r="R44" s="11"/>
      <c r="S44" s="11"/>
      <c r="T44" s="11"/>
      <c r="U44" s="11"/>
      <c r="V44" s="11"/>
      <c r="W44" s="11"/>
      <c r="X44" s="11"/>
      <c r="Y44" s="11"/>
      <c r="Z44" s="18"/>
      <c r="AA44" s="34"/>
      <c r="AD44" s="8">
        <v>0</v>
      </c>
    </row>
    <row r="45" spans="1:30" ht="14.9" customHeight="1" x14ac:dyDescent="0.2">
      <c r="A45" s="6" t="s">
        <v>58</v>
      </c>
      <c r="D45" s="21"/>
      <c r="E45" s="16"/>
      <c r="F45" s="16"/>
      <c r="G45" s="16" t="s">
        <v>35</v>
      </c>
      <c r="H45" s="16"/>
      <c r="I45" s="16"/>
      <c r="J45" s="16"/>
      <c r="K45" s="11"/>
      <c r="L45" s="11"/>
      <c r="M45" s="11"/>
      <c r="N45" s="11"/>
      <c r="O45" s="41"/>
      <c r="P45" s="45">
        <f>退職!P45+消防!P45+非常勤!P45+会館!P45+共通!P45</f>
        <v>0</v>
      </c>
      <c r="Q45" s="23"/>
      <c r="R45" s="11"/>
      <c r="S45" s="11"/>
      <c r="T45" s="11"/>
      <c r="U45" s="11"/>
      <c r="V45" s="11"/>
      <c r="W45" s="11"/>
      <c r="X45" s="11"/>
      <c r="Y45" s="11"/>
      <c r="Z45" s="18"/>
      <c r="AA45" s="34"/>
      <c r="AD45" s="8">
        <v>0</v>
      </c>
    </row>
    <row r="46" spans="1:30" ht="14.9" customHeight="1" x14ac:dyDescent="0.2">
      <c r="A46" s="6" t="s">
        <v>59</v>
      </c>
      <c r="D46" s="21"/>
      <c r="E46" s="16"/>
      <c r="F46" s="16" t="s">
        <v>60</v>
      </c>
      <c r="G46" s="16"/>
      <c r="H46" s="16"/>
      <c r="I46" s="16"/>
      <c r="J46" s="16"/>
      <c r="K46" s="16"/>
      <c r="L46" s="11"/>
      <c r="M46" s="11"/>
      <c r="N46" s="11"/>
      <c r="O46" s="41"/>
      <c r="P46" s="22">
        <f>退職!P46+消防!P46+非常勤!P46+会館!P46+共通!P46</f>
        <v>13443688267</v>
      </c>
      <c r="Q46" s="23"/>
      <c r="R46" s="11"/>
      <c r="S46" s="11"/>
      <c r="T46" s="11"/>
      <c r="U46" s="11"/>
      <c r="V46" s="11"/>
      <c r="W46" s="11"/>
      <c r="X46" s="11"/>
      <c r="Y46" s="11"/>
      <c r="Z46" s="18"/>
      <c r="AA46" s="34"/>
      <c r="AD46" s="8">
        <f>IF(COUNTIF(AD47:AD58,"-")=COUNTA(AD47:AD58),"-",SUM(AD47,AD51:AD54,AD57:AD58))</f>
        <v>6970371795</v>
      </c>
    </row>
    <row r="47" spans="1:30" ht="14.9" customHeight="1" x14ac:dyDescent="0.2">
      <c r="A47" s="6" t="s">
        <v>61</v>
      </c>
      <c r="D47" s="21"/>
      <c r="E47" s="16"/>
      <c r="F47" s="16"/>
      <c r="G47" s="16" t="s">
        <v>62</v>
      </c>
      <c r="H47" s="16"/>
      <c r="I47" s="16"/>
      <c r="J47" s="16"/>
      <c r="K47" s="16"/>
      <c r="L47" s="11"/>
      <c r="M47" s="11"/>
      <c r="N47" s="11"/>
      <c r="O47" s="41"/>
      <c r="P47" s="45">
        <f>退職!P47+消防!P47+非常勤!P47+会館!P47+共通!P47</f>
        <v>0</v>
      </c>
      <c r="Q47" s="23"/>
      <c r="R47" s="11"/>
      <c r="S47" s="11"/>
      <c r="T47" s="11"/>
      <c r="U47" s="11"/>
      <c r="V47" s="11"/>
      <c r="W47" s="11"/>
      <c r="X47" s="11"/>
      <c r="Y47" s="11"/>
      <c r="Z47" s="18"/>
      <c r="AA47" s="34"/>
      <c r="AD47" s="8">
        <f>IF(COUNTIF(AD48:AD50,"-")=COUNTA(AD48:AD50),"-",SUM(AD48:AD50))</f>
        <v>0</v>
      </c>
    </row>
    <row r="48" spans="1:30" ht="14.9" customHeight="1" x14ac:dyDescent="0.2">
      <c r="A48" s="6" t="s">
        <v>63</v>
      </c>
      <c r="D48" s="21"/>
      <c r="E48" s="16"/>
      <c r="F48" s="16"/>
      <c r="G48" s="16"/>
      <c r="H48" s="16" t="s">
        <v>64</v>
      </c>
      <c r="I48" s="16"/>
      <c r="J48" s="16"/>
      <c r="K48" s="16"/>
      <c r="L48" s="11"/>
      <c r="M48" s="11"/>
      <c r="N48" s="11"/>
      <c r="O48" s="41"/>
      <c r="P48" s="45">
        <f>退職!P48+消防!P48+非常勤!P48+会館!P48+共通!P48</f>
        <v>0</v>
      </c>
      <c r="Q48" s="23"/>
      <c r="R48" s="11"/>
      <c r="S48" s="11"/>
      <c r="T48" s="11"/>
      <c r="U48" s="11"/>
      <c r="V48" s="11"/>
      <c r="W48" s="11"/>
      <c r="X48" s="11"/>
      <c r="Y48" s="11"/>
      <c r="Z48" s="18"/>
      <c r="AA48" s="34"/>
      <c r="AD48" s="8">
        <v>0</v>
      </c>
    </row>
    <row r="49" spans="1:30" ht="14.9" customHeight="1" x14ac:dyDescent="0.2">
      <c r="A49" s="6" t="s">
        <v>65</v>
      </c>
      <c r="D49" s="21"/>
      <c r="E49" s="16"/>
      <c r="F49" s="16"/>
      <c r="G49" s="16"/>
      <c r="H49" s="16" t="s">
        <v>66</v>
      </c>
      <c r="I49" s="16"/>
      <c r="J49" s="16"/>
      <c r="K49" s="16"/>
      <c r="L49" s="11"/>
      <c r="M49" s="11"/>
      <c r="N49" s="11"/>
      <c r="O49" s="41"/>
      <c r="P49" s="45">
        <f>退職!P49+消防!P49+非常勤!P49+会館!P49+共通!P49</f>
        <v>0</v>
      </c>
      <c r="Q49" s="23"/>
      <c r="R49" s="11"/>
      <c r="S49" s="11"/>
      <c r="T49" s="11"/>
      <c r="U49" s="11"/>
      <c r="V49" s="11"/>
      <c r="W49" s="11"/>
      <c r="X49" s="11"/>
      <c r="Y49" s="11"/>
      <c r="Z49" s="18"/>
      <c r="AA49" s="34"/>
      <c r="AD49" s="8">
        <v>0</v>
      </c>
    </row>
    <row r="50" spans="1:30" ht="14.9" customHeight="1" x14ac:dyDescent="0.2">
      <c r="A50" s="6" t="s">
        <v>67</v>
      </c>
      <c r="D50" s="21"/>
      <c r="E50" s="16"/>
      <c r="F50" s="16"/>
      <c r="G50" s="16"/>
      <c r="H50" s="16" t="s">
        <v>35</v>
      </c>
      <c r="I50" s="16"/>
      <c r="J50" s="16"/>
      <c r="K50" s="16"/>
      <c r="L50" s="11"/>
      <c r="M50" s="11"/>
      <c r="N50" s="11"/>
      <c r="O50" s="41"/>
      <c r="P50" s="45">
        <f>退職!P50+消防!P50+非常勤!P50+会館!P50+共通!P50</f>
        <v>0</v>
      </c>
      <c r="Q50" s="23"/>
      <c r="R50" s="11"/>
      <c r="S50" s="11"/>
      <c r="T50" s="11"/>
      <c r="U50" s="11"/>
      <c r="V50" s="11"/>
      <c r="W50" s="11"/>
      <c r="X50" s="11"/>
      <c r="Y50" s="11"/>
      <c r="Z50" s="18"/>
      <c r="AA50" s="34"/>
      <c r="AD50" s="8">
        <v>0</v>
      </c>
    </row>
    <row r="51" spans="1:30" ht="14.9" customHeight="1" x14ac:dyDescent="0.2">
      <c r="A51" s="6" t="s">
        <v>68</v>
      </c>
      <c r="D51" s="21"/>
      <c r="E51" s="16"/>
      <c r="F51" s="16"/>
      <c r="G51" s="16" t="s">
        <v>69</v>
      </c>
      <c r="H51" s="16"/>
      <c r="I51" s="16"/>
      <c r="J51" s="16"/>
      <c r="K51" s="16"/>
      <c r="L51" s="11"/>
      <c r="M51" s="11"/>
      <c r="N51" s="11"/>
      <c r="O51" s="41"/>
      <c r="P51" s="45">
        <f>退職!P51+消防!P51+非常勤!P51+会館!P51+共通!P51</f>
        <v>0</v>
      </c>
      <c r="Q51" s="23"/>
      <c r="R51" s="11"/>
      <c r="S51" s="11"/>
      <c r="T51" s="11"/>
      <c r="U51" s="11"/>
      <c r="V51" s="11"/>
      <c r="W51" s="11"/>
      <c r="X51" s="11"/>
      <c r="Y51" s="11"/>
      <c r="Z51" s="18"/>
      <c r="AA51" s="34"/>
      <c r="AD51" s="8">
        <v>0</v>
      </c>
    </row>
    <row r="52" spans="1:30" ht="14.9" customHeight="1" x14ac:dyDescent="0.2">
      <c r="A52" s="6" t="s">
        <v>70</v>
      </c>
      <c r="D52" s="21"/>
      <c r="E52" s="16"/>
      <c r="F52" s="16"/>
      <c r="G52" s="16" t="s">
        <v>71</v>
      </c>
      <c r="H52" s="16"/>
      <c r="I52" s="16"/>
      <c r="J52" s="16"/>
      <c r="K52" s="11"/>
      <c r="L52" s="11"/>
      <c r="M52" s="11"/>
      <c r="N52" s="11"/>
      <c r="O52" s="41"/>
      <c r="P52" s="45">
        <f>退職!P52+消防!P52+非常勤!P52+会館!P52+共通!P52</f>
        <v>0</v>
      </c>
      <c r="Q52" s="23"/>
      <c r="R52" s="11"/>
      <c r="S52" s="11"/>
      <c r="T52" s="11"/>
      <c r="U52" s="11"/>
      <c r="V52" s="11"/>
      <c r="W52" s="11"/>
      <c r="X52" s="11"/>
      <c r="Y52" s="11"/>
      <c r="Z52" s="18"/>
      <c r="AA52" s="34"/>
      <c r="AD52" s="8">
        <v>0</v>
      </c>
    </row>
    <row r="53" spans="1:30" ht="14.9" customHeight="1" x14ac:dyDescent="0.2">
      <c r="A53" s="6" t="s">
        <v>72</v>
      </c>
      <c r="D53" s="21"/>
      <c r="E53" s="16"/>
      <c r="F53" s="16"/>
      <c r="G53" s="16" t="s">
        <v>73</v>
      </c>
      <c r="H53" s="16"/>
      <c r="I53" s="16"/>
      <c r="J53" s="16"/>
      <c r="K53" s="11"/>
      <c r="L53" s="11"/>
      <c r="M53" s="11"/>
      <c r="N53" s="11"/>
      <c r="O53" s="41"/>
      <c r="P53" s="45">
        <f>退職!P53+消防!P53+非常勤!P53+会館!P53+共通!P53</f>
        <v>0</v>
      </c>
      <c r="Q53" s="23"/>
      <c r="R53" s="11"/>
      <c r="S53" s="11"/>
      <c r="T53" s="11"/>
      <c r="U53" s="11"/>
      <c r="V53" s="11"/>
      <c r="W53" s="11"/>
      <c r="X53" s="11"/>
      <c r="Y53" s="11"/>
      <c r="Z53" s="18"/>
      <c r="AA53" s="34"/>
      <c r="AD53" s="8">
        <v>0</v>
      </c>
    </row>
    <row r="54" spans="1:30" ht="14.9" customHeight="1" x14ac:dyDescent="0.2">
      <c r="A54" s="6" t="s">
        <v>74</v>
      </c>
      <c r="D54" s="21"/>
      <c r="E54" s="16"/>
      <c r="F54" s="16"/>
      <c r="G54" s="16" t="s">
        <v>75</v>
      </c>
      <c r="H54" s="16"/>
      <c r="I54" s="16"/>
      <c r="J54" s="16"/>
      <c r="K54" s="11"/>
      <c r="L54" s="11"/>
      <c r="M54" s="11"/>
      <c r="N54" s="11"/>
      <c r="O54" s="41"/>
      <c r="P54" s="22">
        <f>退職!P54+消防!P54+非常勤!P54+会館!P54+共通!P54</f>
        <v>13443688267</v>
      </c>
      <c r="Q54" s="23"/>
      <c r="R54" s="11"/>
      <c r="S54" s="11"/>
      <c r="T54" s="11"/>
      <c r="U54" s="11"/>
      <c r="V54" s="11"/>
      <c r="W54" s="11"/>
      <c r="X54" s="11"/>
      <c r="Y54" s="11"/>
      <c r="Z54" s="18"/>
      <c r="AA54" s="34"/>
      <c r="AD54" s="8">
        <f>IF(COUNTIF(AD55:AD56,"-")=COUNTA(AD55:AD56),"-",SUM(AD55:AD56))</f>
        <v>6970371795</v>
      </c>
    </row>
    <row r="55" spans="1:30" ht="14.9" customHeight="1" x14ac:dyDescent="0.2">
      <c r="A55" s="6" t="s">
        <v>76</v>
      </c>
      <c r="D55" s="21"/>
      <c r="E55" s="16"/>
      <c r="F55" s="16"/>
      <c r="G55" s="16"/>
      <c r="H55" s="16" t="s">
        <v>77</v>
      </c>
      <c r="I55" s="16"/>
      <c r="J55" s="16"/>
      <c r="K55" s="11"/>
      <c r="L55" s="11"/>
      <c r="M55" s="11"/>
      <c r="N55" s="11"/>
      <c r="O55" s="41"/>
      <c r="P55" s="45">
        <f>退職!P55+消防!P55+非常勤!P55+会館!P55+共通!P55</f>
        <v>0</v>
      </c>
      <c r="Q55" s="23"/>
      <c r="R55" s="11"/>
      <c r="S55" s="11"/>
      <c r="T55" s="11"/>
      <c r="U55" s="11"/>
      <c r="V55" s="11"/>
      <c r="W55" s="11"/>
      <c r="X55" s="11"/>
      <c r="Y55" s="11"/>
      <c r="Z55" s="18"/>
      <c r="AA55" s="34"/>
      <c r="AD55" s="8">
        <v>0</v>
      </c>
    </row>
    <row r="56" spans="1:30" ht="14.9" customHeight="1" x14ac:dyDescent="0.2">
      <c r="A56" s="6" t="s">
        <v>78</v>
      </c>
      <c r="D56" s="21"/>
      <c r="E56" s="11"/>
      <c r="F56" s="16"/>
      <c r="G56" s="16"/>
      <c r="H56" s="16" t="s">
        <v>35</v>
      </c>
      <c r="I56" s="16"/>
      <c r="J56" s="16"/>
      <c r="K56" s="11"/>
      <c r="L56" s="11"/>
      <c r="M56" s="11"/>
      <c r="N56" s="11"/>
      <c r="O56" s="41"/>
      <c r="P56" s="22">
        <f>退職!P56+消防!P56+非常勤!P56+会館!P56+共通!P56</f>
        <v>13443688267</v>
      </c>
      <c r="Q56" s="23"/>
      <c r="R56" s="11"/>
      <c r="S56" s="11"/>
      <c r="T56" s="11"/>
      <c r="U56" s="11"/>
      <c r="V56" s="11"/>
      <c r="W56" s="11"/>
      <c r="X56" s="11"/>
      <c r="Y56" s="11"/>
      <c r="Z56" s="18"/>
      <c r="AA56" s="34"/>
      <c r="AD56" s="8">
        <v>6970371795</v>
      </c>
    </row>
    <row r="57" spans="1:30" ht="14.9" customHeight="1" x14ac:dyDescent="0.2">
      <c r="A57" s="6" t="s">
        <v>79</v>
      </c>
      <c r="D57" s="21"/>
      <c r="E57" s="11"/>
      <c r="F57" s="16"/>
      <c r="G57" s="16" t="s">
        <v>35</v>
      </c>
      <c r="H57" s="16"/>
      <c r="I57" s="16"/>
      <c r="J57" s="16"/>
      <c r="K57" s="11"/>
      <c r="L57" s="11"/>
      <c r="M57" s="11"/>
      <c r="N57" s="11"/>
      <c r="O57" s="41"/>
      <c r="P57" s="45">
        <f>退職!P57+消防!P57+非常勤!P57+会館!P57+共通!P57</f>
        <v>0</v>
      </c>
      <c r="Q57" s="23"/>
      <c r="R57" s="11"/>
      <c r="S57" s="11"/>
      <c r="T57" s="11"/>
      <c r="U57" s="11"/>
      <c r="V57" s="11"/>
      <c r="W57" s="11"/>
      <c r="X57" s="11"/>
      <c r="Y57" s="11"/>
      <c r="Z57" s="18"/>
      <c r="AA57" s="34"/>
      <c r="AD57" s="8">
        <v>0</v>
      </c>
    </row>
    <row r="58" spans="1:30" ht="14.9" customHeight="1" x14ac:dyDescent="0.2">
      <c r="A58" s="6" t="s">
        <v>80</v>
      </c>
      <c r="D58" s="21"/>
      <c r="E58" s="11"/>
      <c r="F58" s="16"/>
      <c r="G58" s="16" t="s">
        <v>81</v>
      </c>
      <c r="H58" s="16"/>
      <c r="I58" s="16"/>
      <c r="J58" s="16"/>
      <c r="K58" s="11"/>
      <c r="L58" s="11"/>
      <c r="M58" s="11"/>
      <c r="N58" s="11"/>
      <c r="O58" s="41"/>
      <c r="P58" s="45">
        <f>退職!P58+消防!P58+非常勤!P58+会館!P58+共通!P58</f>
        <v>0</v>
      </c>
      <c r="Q58" s="23"/>
      <c r="R58" s="11"/>
      <c r="S58" s="11"/>
      <c r="T58" s="11"/>
      <c r="U58" s="11"/>
      <c r="V58" s="11"/>
      <c r="W58" s="11"/>
      <c r="X58" s="11"/>
      <c r="Y58" s="11"/>
      <c r="Z58" s="18"/>
      <c r="AA58" s="34"/>
      <c r="AD58" s="8">
        <v>0</v>
      </c>
    </row>
    <row r="59" spans="1:30" ht="14.9" customHeight="1" x14ac:dyDescent="0.2">
      <c r="A59" s="6" t="s">
        <v>82</v>
      </c>
      <c r="D59" s="21"/>
      <c r="E59" s="11" t="s">
        <v>83</v>
      </c>
      <c r="F59" s="16"/>
      <c r="G59" s="17"/>
      <c r="H59" s="17"/>
      <c r="I59" s="17"/>
      <c r="J59" s="11"/>
      <c r="K59" s="11"/>
      <c r="L59" s="11"/>
      <c r="M59" s="11"/>
      <c r="N59" s="11"/>
      <c r="O59" s="41"/>
      <c r="P59" s="22">
        <f>退職!P59+消防!P59+非常勤!P59+会館!P59+共通!P59</f>
        <v>199770541</v>
      </c>
      <c r="Q59" s="23"/>
      <c r="R59" s="11"/>
      <c r="S59" s="11"/>
      <c r="T59" s="11"/>
      <c r="U59" s="11"/>
      <c r="V59" s="11"/>
      <c r="W59" s="11"/>
      <c r="X59" s="11"/>
      <c r="Y59" s="11"/>
      <c r="Z59" s="18"/>
      <c r="AA59" s="34"/>
      <c r="AD59" s="8">
        <f>IF(COUNTIF(AD60:AD68,"-")=COUNTA(AD60:AD68),"-",SUM(AD60:AD63,AD66:AD68))</f>
        <v>403983689</v>
      </c>
    </row>
    <row r="60" spans="1:30" ht="14.9" customHeight="1" x14ac:dyDescent="0.2">
      <c r="A60" s="6" t="s">
        <v>84</v>
      </c>
      <c r="D60" s="21"/>
      <c r="E60" s="11"/>
      <c r="F60" s="16" t="s">
        <v>85</v>
      </c>
      <c r="G60" s="17"/>
      <c r="H60" s="17"/>
      <c r="I60" s="17"/>
      <c r="J60" s="11"/>
      <c r="K60" s="11"/>
      <c r="L60" s="11"/>
      <c r="M60" s="11"/>
      <c r="N60" s="11"/>
      <c r="O60" s="41"/>
      <c r="P60" s="22">
        <f>退職!P60+消防!P60+非常勤!P60+会館!P60+共通!P60</f>
        <v>199770541</v>
      </c>
      <c r="Q60" s="23"/>
      <c r="R60" s="11"/>
      <c r="S60" s="11"/>
      <c r="T60" s="11"/>
      <c r="U60" s="11"/>
      <c r="V60" s="11"/>
      <c r="W60" s="11"/>
      <c r="X60" s="11"/>
      <c r="Y60" s="11"/>
      <c r="Z60" s="18"/>
      <c r="AA60" s="34"/>
      <c r="AD60" s="8">
        <v>400906289</v>
      </c>
    </row>
    <row r="61" spans="1:30" ht="14.9" customHeight="1" x14ac:dyDescent="0.2">
      <c r="A61" s="6" t="s">
        <v>86</v>
      </c>
      <c r="D61" s="21"/>
      <c r="E61" s="11"/>
      <c r="F61" s="16" t="s">
        <v>87</v>
      </c>
      <c r="G61" s="16"/>
      <c r="H61" s="25"/>
      <c r="I61" s="16"/>
      <c r="J61" s="16"/>
      <c r="K61" s="11"/>
      <c r="L61" s="11"/>
      <c r="M61" s="11"/>
      <c r="N61" s="11"/>
      <c r="O61" s="41"/>
      <c r="P61" s="45">
        <f>退職!P61+消防!P61+非常勤!P61+会館!P61+共通!P61</f>
        <v>0</v>
      </c>
      <c r="Q61" s="23"/>
      <c r="R61" s="11"/>
      <c r="S61" s="11"/>
      <c r="T61" s="11"/>
      <c r="U61" s="11"/>
      <c r="V61" s="11"/>
      <c r="W61" s="11"/>
      <c r="X61" s="11"/>
      <c r="Y61" s="11"/>
      <c r="Z61" s="18"/>
      <c r="AA61" s="34"/>
      <c r="AD61" s="8">
        <v>3077400</v>
      </c>
    </row>
    <row r="62" spans="1:30" ht="14.9" customHeight="1" x14ac:dyDescent="0.2">
      <c r="A62" s="6">
        <v>1500000</v>
      </c>
      <c r="D62" s="21"/>
      <c r="E62" s="11"/>
      <c r="F62" s="16" t="s">
        <v>88</v>
      </c>
      <c r="G62" s="16"/>
      <c r="H62" s="16"/>
      <c r="I62" s="16"/>
      <c r="J62" s="16"/>
      <c r="K62" s="11"/>
      <c r="L62" s="11"/>
      <c r="M62" s="11"/>
      <c r="N62" s="11"/>
      <c r="O62" s="41"/>
      <c r="P62" s="45">
        <f>退職!P62+消防!P62+非常勤!P62+会館!P62+共通!P62</f>
        <v>0</v>
      </c>
      <c r="Q62" s="23"/>
      <c r="R62" s="11"/>
      <c r="S62" s="11"/>
      <c r="T62" s="11"/>
      <c r="U62" s="11"/>
      <c r="V62" s="11"/>
      <c r="W62" s="11"/>
      <c r="X62" s="11"/>
      <c r="Y62" s="11"/>
      <c r="Z62" s="18"/>
      <c r="AA62" s="34"/>
      <c r="AD62" s="8">
        <v>0</v>
      </c>
    </row>
    <row r="63" spans="1:30" ht="14.9" customHeight="1" x14ac:dyDescent="0.2">
      <c r="A63" s="6" t="s">
        <v>89</v>
      </c>
      <c r="D63" s="21"/>
      <c r="E63" s="16"/>
      <c r="F63" s="16" t="s">
        <v>75</v>
      </c>
      <c r="G63" s="16"/>
      <c r="H63" s="25"/>
      <c r="I63" s="16"/>
      <c r="J63" s="16"/>
      <c r="K63" s="11"/>
      <c r="L63" s="11"/>
      <c r="M63" s="11"/>
      <c r="N63" s="11"/>
      <c r="O63" s="41"/>
      <c r="P63" s="45">
        <f>退職!P63+消防!P63+非常勤!P63+会館!P63+共通!P63</f>
        <v>0</v>
      </c>
      <c r="Q63" s="23"/>
      <c r="R63" s="11"/>
      <c r="S63" s="11"/>
      <c r="T63" s="11"/>
      <c r="U63" s="11"/>
      <c r="V63" s="11"/>
      <c r="W63" s="11"/>
      <c r="X63" s="11"/>
      <c r="Y63" s="11"/>
      <c r="Z63" s="18"/>
      <c r="AA63" s="34"/>
      <c r="AD63" s="8">
        <f>IF(COUNTIF(AD64:AD65,"-")=COUNTA(AD64:AD65),"-",SUM(AD64:AD65))</f>
        <v>0</v>
      </c>
    </row>
    <row r="64" spans="1:30" ht="14.9" customHeight="1" x14ac:dyDescent="0.2">
      <c r="A64" s="6" t="s">
        <v>90</v>
      </c>
      <c r="D64" s="21"/>
      <c r="E64" s="16"/>
      <c r="F64" s="16"/>
      <c r="G64" s="16" t="s">
        <v>91</v>
      </c>
      <c r="H64" s="16"/>
      <c r="I64" s="16"/>
      <c r="J64" s="16"/>
      <c r="K64" s="11"/>
      <c r="L64" s="11"/>
      <c r="M64" s="11"/>
      <c r="N64" s="11"/>
      <c r="O64" s="41"/>
      <c r="P64" s="45">
        <f>退職!P64+消防!P64+非常勤!P64+会館!P64+共通!P64</f>
        <v>0</v>
      </c>
      <c r="Q64" s="23"/>
      <c r="R64" s="11"/>
      <c r="S64" s="11"/>
      <c r="T64" s="11"/>
      <c r="U64" s="11"/>
      <c r="V64" s="11"/>
      <c r="W64" s="11"/>
      <c r="X64" s="11"/>
      <c r="Y64" s="11"/>
      <c r="Z64" s="18"/>
      <c r="AA64" s="34"/>
      <c r="AD64" s="8">
        <v>0</v>
      </c>
    </row>
    <row r="65" spans="1:31" ht="14.9" customHeight="1" x14ac:dyDescent="0.2">
      <c r="A65" s="6" t="s">
        <v>92</v>
      </c>
      <c r="D65" s="21"/>
      <c r="E65" s="16"/>
      <c r="F65" s="16"/>
      <c r="G65" s="16" t="s">
        <v>77</v>
      </c>
      <c r="H65" s="16"/>
      <c r="I65" s="16"/>
      <c r="J65" s="16"/>
      <c r="K65" s="11"/>
      <c r="L65" s="11"/>
      <c r="M65" s="11"/>
      <c r="N65" s="11"/>
      <c r="O65" s="41"/>
      <c r="P65" s="45">
        <f>退職!P65+消防!P65+非常勤!P65+会館!P65+共通!P65</f>
        <v>0</v>
      </c>
      <c r="Q65" s="23"/>
      <c r="R65" s="11"/>
      <c r="S65" s="11"/>
      <c r="T65" s="11"/>
      <c r="U65" s="11"/>
      <c r="V65" s="11"/>
      <c r="W65" s="11"/>
      <c r="X65" s="11"/>
      <c r="Y65" s="11"/>
      <c r="Z65" s="18"/>
      <c r="AA65" s="34"/>
      <c r="AD65" s="8">
        <v>0</v>
      </c>
    </row>
    <row r="66" spans="1:31" ht="14.9" customHeight="1" x14ac:dyDescent="0.2">
      <c r="A66" s="6" t="s">
        <v>93</v>
      </c>
      <c r="D66" s="21"/>
      <c r="E66" s="16"/>
      <c r="F66" s="16" t="s">
        <v>94</v>
      </c>
      <c r="G66" s="16"/>
      <c r="H66" s="16"/>
      <c r="I66" s="16"/>
      <c r="J66" s="16"/>
      <c r="K66" s="11"/>
      <c r="L66" s="11"/>
      <c r="M66" s="11"/>
      <c r="N66" s="11"/>
      <c r="O66" s="41"/>
      <c r="P66" s="45">
        <f>退職!P66+消防!P66+非常勤!P66+会館!P66+共通!P66</f>
        <v>0</v>
      </c>
      <c r="Q66" s="23"/>
      <c r="R66" s="11"/>
      <c r="S66" s="11"/>
      <c r="T66" s="11"/>
      <c r="U66" s="11"/>
      <c r="V66" s="11"/>
      <c r="W66" s="11"/>
      <c r="X66" s="11"/>
      <c r="Y66" s="11"/>
      <c r="Z66" s="18"/>
      <c r="AA66" s="34"/>
      <c r="AD66" s="8">
        <v>0</v>
      </c>
    </row>
    <row r="67" spans="1:31" ht="14.9" customHeight="1" x14ac:dyDescent="0.2">
      <c r="A67" s="6" t="s">
        <v>95</v>
      </c>
      <c r="D67" s="21"/>
      <c r="E67" s="16"/>
      <c r="F67" s="16" t="s">
        <v>35</v>
      </c>
      <c r="G67" s="16"/>
      <c r="H67" s="25"/>
      <c r="I67" s="16"/>
      <c r="J67" s="16"/>
      <c r="K67" s="11"/>
      <c r="L67" s="11"/>
      <c r="M67" s="11"/>
      <c r="N67" s="11"/>
      <c r="O67" s="41"/>
      <c r="P67" s="45">
        <f>退職!P67+消防!P67+非常勤!P67+会館!P67+共通!P67</f>
        <v>0</v>
      </c>
      <c r="Q67" s="23"/>
      <c r="R67" s="11"/>
      <c r="S67" s="11"/>
      <c r="T67" s="11"/>
      <c r="U67" s="11"/>
      <c r="V67" s="11"/>
      <c r="W67" s="11"/>
      <c r="X67" s="11"/>
      <c r="Y67" s="11"/>
      <c r="Z67" s="18"/>
      <c r="AA67" s="34"/>
      <c r="AD67" s="8">
        <v>0</v>
      </c>
    </row>
    <row r="68" spans="1:31" ht="14.9" customHeight="1" thickBot="1" x14ac:dyDescent="0.25">
      <c r="A68" s="6" t="s">
        <v>96</v>
      </c>
      <c r="B68" s="6" t="s">
        <v>126</v>
      </c>
      <c r="D68" s="21"/>
      <c r="E68" s="16"/>
      <c r="F68" s="11" t="s">
        <v>81</v>
      </c>
      <c r="G68" s="16"/>
      <c r="H68" s="16"/>
      <c r="I68" s="16"/>
      <c r="J68" s="16"/>
      <c r="K68" s="11"/>
      <c r="L68" s="11"/>
      <c r="M68" s="11"/>
      <c r="N68" s="11"/>
      <c r="O68" s="41"/>
      <c r="P68" s="45">
        <f>退職!P68+消防!P68+非常勤!P68+会館!P68+共通!P68</f>
        <v>0</v>
      </c>
      <c r="Q68" s="23"/>
      <c r="R68" s="53" t="s">
        <v>127</v>
      </c>
      <c r="S68" s="54"/>
      <c r="T68" s="54"/>
      <c r="U68" s="54"/>
      <c r="V68" s="54"/>
      <c r="W68" s="54"/>
      <c r="X68" s="54"/>
      <c r="Y68" s="55"/>
      <c r="Z68" s="35">
        <f>退職!Z68+消防!Z68+非常勤!Z68+会館!Z68+共通!Z68</f>
        <v>1639859322</v>
      </c>
      <c r="AA68" s="36"/>
      <c r="AD68" s="8">
        <v>0</v>
      </c>
      <c r="AE68" s="8" t="e">
        <f>IF(AND(AE31="-",AE32="-",#REF!="-"),"-",SUM(AE31,AE32,#REF!))</f>
        <v>#REF!</v>
      </c>
    </row>
    <row r="69" spans="1:31" ht="14.9" customHeight="1" thickBot="1" x14ac:dyDescent="0.25">
      <c r="A69" s="6" t="s">
        <v>2</v>
      </c>
      <c r="B69" s="6" t="s">
        <v>97</v>
      </c>
      <c r="D69" s="56" t="s">
        <v>3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8"/>
      <c r="P69" s="37">
        <f>退職!P69+消防!P69+非常勤!P69+会館!P69+共通!P69</f>
        <v>14945680438</v>
      </c>
      <c r="Q69" s="38"/>
      <c r="R69" s="59" t="s">
        <v>140</v>
      </c>
      <c r="S69" s="60"/>
      <c r="T69" s="60"/>
      <c r="U69" s="60"/>
      <c r="V69" s="60"/>
      <c r="W69" s="60"/>
      <c r="X69" s="60"/>
      <c r="Y69" s="61"/>
      <c r="Z69" s="37">
        <f>退職!Z69+消防!Z69+非常勤!Z69+会館!Z69+共通!Z69</f>
        <v>14945680438</v>
      </c>
      <c r="AA69" s="39"/>
      <c r="AD69" s="8" t="e">
        <f>IF(AND(AD14="-",AD59="-",#REF!="-"),"-",SUM(AD14,AD59,#REF!))</f>
        <v>#REF!</v>
      </c>
      <c r="AE69" s="8" t="e">
        <f>IF(AND(AE29="-",AE68="-"),"-",SUM(AE29,AE68))</f>
        <v>#REF!</v>
      </c>
    </row>
    <row r="70" spans="1:31" ht="14.9" customHeight="1" x14ac:dyDescent="0.2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Z70" s="11"/>
      <c r="AA70" s="11"/>
    </row>
    <row r="71" spans="1:31" ht="14.9" customHeight="1" x14ac:dyDescent="0.2">
      <c r="D71" s="14"/>
      <c r="E71" s="40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Z71" s="10"/>
      <c r="AA71" s="10"/>
    </row>
    <row r="72" spans="1:31" ht="14.9" customHeight="1" x14ac:dyDescent="0.2"/>
    <row r="73" spans="1:31" ht="14.9" customHeight="1" x14ac:dyDescent="0.2"/>
    <row r="74" spans="1:31" ht="14.9" customHeight="1" x14ac:dyDescent="0.2"/>
    <row r="75" spans="1:31" ht="14.9" customHeight="1" x14ac:dyDescent="0.2"/>
    <row r="76" spans="1:31" ht="14.9" customHeight="1" x14ac:dyDescent="0.2"/>
    <row r="77" spans="1:31" ht="16.5" customHeight="1" x14ac:dyDescent="0.2"/>
    <row r="78" spans="1:31" ht="14.9" customHeight="1" x14ac:dyDescent="0.2"/>
    <row r="79" spans="1:31" ht="9.75" customHeight="1" x14ac:dyDescent="0.2"/>
    <row r="80" spans="1:31" ht="14.9" customHeight="1" x14ac:dyDescent="0.2"/>
  </sheetData>
  <mergeCells count="11">
    <mergeCell ref="R29:Y29"/>
    <mergeCell ref="R34:Y34"/>
    <mergeCell ref="R68:Y68"/>
    <mergeCell ref="D69:O69"/>
    <mergeCell ref="R69:Y69"/>
    <mergeCell ref="D9:AA9"/>
    <mergeCell ref="D10:AA10"/>
    <mergeCell ref="D12:O12"/>
    <mergeCell ref="P12:Q12"/>
    <mergeCell ref="R12:Y12"/>
    <mergeCell ref="Z12:AA12"/>
  </mergeCells>
  <phoneticPr fontId="2"/>
  <pageMargins left="0.70866141732283472" right="0.70866141732283472" top="0.39370078740157477" bottom="0.39370078740157477" header="0.51181102362204722" footer="0.51181102362204722"/>
  <pageSetup paperSize="9" scale="8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80"/>
  <sheetViews>
    <sheetView showGridLines="0" topLeftCell="C19" zoomScale="85" zoomScaleNormal="85" zoomScaleSheetLayoutView="85" workbookViewId="0">
      <selection activeCell="P13" sqref="P13"/>
    </sheetView>
  </sheetViews>
  <sheetFormatPr defaultColWidth="9" defaultRowHeight="12.5" x14ac:dyDescent="0.2"/>
  <cols>
    <col min="1" max="2" width="0" style="6" hidden="1" customWidth="1"/>
    <col min="3" max="3" width="0.6328125" style="8" customWidth="1"/>
    <col min="4" max="14" width="2.08984375" style="8" customWidth="1"/>
    <col min="15" max="15" width="6" style="8" customWidth="1"/>
    <col min="16" max="16" width="22.36328125" style="8" customWidth="1"/>
    <col min="17" max="17" width="3.36328125" style="8" bestFit="1" customWidth="1"/>
    <col min="18" max="19" width="2.08984375" style="8" customWidth="1"/>
    <col min="20" max="24" width="3.90625" style="8" customWidth="1"/>
    <col min="25" max="25" width="3.08984375" style="8" customWidth="1"/>
    <col min="26" max="26" width="24.08984375" style="8" bestFit="1" customWidth="1"/>
    <col min="27" max="27" width="3.08984375" style="8" customWidth="1"/>
    <col min="28" max="28" width="0.6328125" style="8" customWidth="1"/>
    <col min="29" max="29" width="9" style="8"/>
    <col min="30" max="31" width="0" style="8" hidden="1" customWidth="1"/>
    <col min="32" max="16384" width="9" style="8"/>
  </cols>
  <sheetData>
    <row r="1" spans="1:31" x14ac:dyDescent="0.2">
      <c r="D1" s="8" t="s">
        <v>141</v>
      </c>
      <c r="Z1" s="67">
        <f ca="1">NOW()</f>
        <v>45558.525620138891</v>
      </c>
      <c r="AA1" s="67"/>
    </row>
    <row r="2" spans="1:31" x14ac:dyDescent="0.2">
      <c r="D2" s="8" t="s">
        <v>158</v>
      </c>
    </row>
    <row r="3" spans="1:31" x14ac:dyDescent="0.2">
      <c r="D3" s="8" t="s">
        <v>142</v>
      </c>
    </row>
    <row r="4" spans="1:31" x14ac:dyDescent="0.2">
      <c r="D4" s="8" t="s">
        <v>153</v>
      </c>
    </row>
    <row r="5" spans="1:31" x14ac:dyDescent="0.2">
      <c r="D5" s="8" t="s">
        <v>143</v>
      </c>
    </row>
    <row r="6" spans="1:31" x14ac:dyDescent="0.2">
      <c r="D6" s="8" t="s">
        <v>144</v>
      </c>
    </row>
    <row r="7" spans="1:31" x14ac:dyDescent="0.2">
      <c r="D7" s="8" t="s">
        <v>145</v>
      </c>
    </row>
    <row r="8" spans="1:31" s="5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31" ht="23.25" customHeight="1" x14ac:dyDescent="0.35">
      <c r="C9" s="7"/>
      <c r="D9" s="62" t="s">
        <v>146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</row>
    <row r="10" spans="1:31" ht="21" customHeight="1" x14ac:dyDescent="0.2">
      <c r="D10" s="63" t="s">
        <v>159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</row>
    <row r="11" spans="1:31" s="10" customFormat="1" ht="16.5" customHeight="1" thickBot="1" x14ac:dyDescent="0.25">
      <c r="A11" s="9"/>
      <c r="B11" s="9"/>
      <c r="D11" s="11"/>
      <c r="AA11" s="12" t="s">
        <v>0</v>
      </c>
    </row>
    <row r="12" spans="1:31" s="14" customFormat="1" ht="14.25" customHeight="1" thickBot="1" x14ac:dyDescent="0.25">
      <c r="A12" s="13" t="s">
        <v>132</v>
      </c>
      <c r="B12" s="13" t="s">
        <v>133</v>
      </c>
      <c r="D12" s="59" t="s">
        <v>1</v>
      </c>
      <c r="E12" s="60"/>
      <c r="F12" s="60"/>
      <c r="G12" s="60"/>
      <c r="H12" s="60"/>
      <c r="I12" s="60"/>
      <c r="J12" s="60"/>
      <c r="K12" s="64"/>
      <c r="L12" s="64"/>
      <c r="M12" s="64"/>
      <c r="N12" s="64"/>
      <c r="O12" s="64"/>
      <c r="P12" s="65" t="s">
        <v>134</v>
      </c>
      <c r="Q12" s="66"/>
      <c r="R12" s="60" t="s">
        <v>1</v>
      </c>
      <c r="S12" s="60"/>
      <c r="T12" s="60"/>
      <c r="U12" s="60"/>
      <c r="V12" s="60"/>
      <c r="W12" s="60"/>
      <c r="X12" s="60"/>
      <c r="Y12" s="60"/>
      <c r="Z12" s="65" t="s">
        <v>134</v>
      </c>
      <c r="AA12" s="66"/>
    </row>
    <row r="13" spans="1:31" ht="14.9" customHeight="1" x14ac:dyDescent="0.2">
      <c r="D13" s="15" t="s">
        <v>135</v>
      </c>
      <c r="E13" s="11"/>
      <c r="F13" s="16"/>
      <c r="G13" s="17"/>
      <c r="H13" s="17"/>
      <c r="I13" s="17"/>
      <c r="J13" s="17"/>
      <c r="K13" s="11"/>
      <c r="L13" s="11"/>
      <c r="M13" s="11"/>
      <c r="N13" s="11"/>
      <c r="O13" s="41"/>
      <c r="P13" s="42"/>
      <c r="Q13" s="19"/>
      <c r="R13" s="16" t="s">
        <v>136</v>
      </c>
      <c r="S13" s="16"/>
      <c r="T13" s="16"/>
      <c r="U13" s="16"/>
      <c r="V13" s="16"/>
      <c r="W13" s="16"/>
      <c r="X13" s="16"/>
      <c r="Y13" s="11"/>
      <c r="Z13" s="18"/>
      <c r="AA13" s="20"/>
    </row>
    <row r="14" spans="1:31" ht="14.9" customHeight="1" x14ac:dyDescent="0.2">
      <c r="A14" s="6" t="s">
        <v>4</v>
      </c>
      <c r="B14" s="6" t="s">
        <v>100</v>
      </c>
      <c r="D14" s="21"/>
      <c r="E14" s="16" t="s">
        <v>5</v>
      </c>
      <c r="F14" s="16"/>
      <c r="G14" s="16"/>
      <c r="H14" s="16"/>
      <c r="I14" s="16"/>
      <c r="J14" s="16"/>
      <c r="K14" s="11"/>
      <c r="L14" s="11"/>
      <c r="M14" s="11"/>
      <c r="N14" s="11"/>
      <c r="O14" s="41"/>
      <c r="P14" s="22">
        <v>0</v>
      </c>
      <c r="Q14" s="23"/>
      <c r="R14" s="16"/>
      <c r="S14" s="16" t="s">
        <v>101</v>
      </c>
      <c r="T14" s="16"/>
      <c r="U14" s="16"/>
      <c r="V14" s="16"/>
      <c r="W14" s="16"/>
      <c r="X14" s="16"/>
      <c r="Y14" s="11"/>
      <c r="Z14" s="45">
        <v>0</v>
      </c>
      <c r="AA14" s="24"/>
      <c r="AD14" s="8">
        <f>IF(AND(AD15="-",AD43="-",AD46="-"),"-",SUM(AD15,AD43,AD46))</f>
        <v>7483761795</v>
      </c>
      <c r="AE14" s="8">
        <f>IF(COUNTIF(AE15:AE19,"-")=COUNTA(AE15:AE19),"-",SUM(AE15:AE19))</f>
        <v>6487920871</v>
      </c>
    </row>
    <row r="15" spans="1:31" ht="14.9" customHeight="1" x14ac:dyDescent="0.2">
      <c r="A15" s="6" t="s">
        <v>6</v>
      </c>
      <c r="B15" s="6" t="s">
        <v>102</v>
      </c>
      <c r="D15" s="21"/>
      <c r="E15" s="16"/>
      <c r="F15" s="16" t="s">
        <v>7</v>
      </c>
      <c r="G15" s="16"/>
      <c r="H15" s="16"/>
      <c r="I15" s="16"/>
      <c r="J15" s="16"/>
      <c r="K15" s="11"/>
      <c r="L15" s="11"/>
      <c r="M15" s="11"/>
      <c r="N15" s="11"/>
      <c r="O15" s="41"/>
      <c r="P15" s="45">
        <v>0</v>
      </c>
      <c r="Q15" s="23"/>
      <c r="R15" s="16"/>
      <c r="S15" s="16"/>
      <c r="T15" s="16" t="s">
        <v>137</v>
      </c>
      <c r="U15" s="16"/>
      <c r="V15" s="16"/>
      <c r="W15" s="16"/>
      <c r="X15" s="16"/>
      <c r="Y15" s="11"/>
      <c r="Z15" s="45">
        <v>0</v>
      </c>
      <c r="AA15" s="24"/>
      <c r="AD15" s="8">
        <f>IF(AND(AD16="-",AD32="-",COUNTIF(AD41:AD42,"-")=COUNTA(AD41:AD42)),"-",SUM(AD16,AD32,AD41:AD42))</f>
        <v>513390000</v>
      </c>
      <c r="AE15" s="8">
        <v>0</v>
      </c>
    </row>
    <row r="16" spans="1:31" ht="14.9" customHeight="1" x14ac:dyDescent="0.2">
      <c r="A16" s="6" t="s">
        <v>8</v>
      </c>
      <c r="B16" s="6" t="s">
        <v>103</v>
      </c>
      <c r="D16" s="21"/>
      <c r="E16" s="16"/>
      <c r="F16" s="16"/>
      <c r="G16" s="16" t="s">
        <v>9</v>
      </c>
      <c r="H16" s="16"/>
      <c r="I16" s="16"/>
      <c r="J16" s="16"/>
      <c r="K16" s="11"/>
      <c r="L16" s="11"/>
      <c r="M16" s="11"/>
      <c r="N16" s="11"/>
      <c r="O16" s="41"/>
      <c r="P16" s="45">
        <v>0</v>
      </c>
      <c r="Q16" s="23"/>
      <c r="R16" s="16"/>
      <c r="S16" s="16"/>
      <c r="T16" s="16" t="s">
        <v>104</v>
      </c>
      <c r="U16" s="16"/>
      <c r="V16" s="16"/>
      <c r="W16" s="16"/>
      <c r="X16" s="16"/>
      <c r="Y16" s="11"/>
      <c r="Z16" s="45">
        <v>0</v>
      </c>
      <c r="AA16" s="24"/>
      <c r="AD16" s="8">
        <f>IF(COUNTIF(AD17:AD31,"-")=COUNTA(AD17:AD31),"-",SUM(AD17:AD31))</f>
        <v>513390000</v>
      </c>
      <c r="AE16" s="8">
        <v>0</v>
      </c>
    </row>
    <row r="17" spans="1:31" ht="14.9" customHeight="1" x14ac:dyDescent="0.2">
      <c r="A17" s="6" t="s">
        <v>10</v>
      </c>
      <c r="B17" s="6" t="s">
        <v>105</v>
      </c>
      <c r="D17" s="21"/>
      <c r="E17" s="16"/>
      <c r="F17" s="16"/>
      <c r="G17" s="16"/>
      <c r="H17" s="16" t="s">
        <v>11</v>
      </c>
      <c r="I17" s="16"/>
      <c r="J17" s="16"/>
      <c r="K17" s="11"/>
      <c r="L17" s="11"/>
      <c r="M17" s="11"/>
      <c r="N17" s="11"/>
      <c r="O17" s="41"/>
      <c r="P17" s="45">
        <v>0</v>
      </c>
      <c r="Q17" s="23"/>
      <c r="R17" s="16"/>
      <c r="S17" s="16"/>
      <c r="T17" s="16" t="s">
        <v>106</v>
      </c>
      <c r="U17" s="16"/>
      <c r="V17" s="16"/>
      <c r="W17" s="16"/>
      <c r="X17" s="16"/>
      <c r="Y17" s="11"/>
      <c r="Z17" s="45">
        <v>0</v>
      </c>
      <c r="AA17" s="24"/>
      <c r="AD17" s="8">
        <v>513390000</v>
      </c>
      <c r="AE17" s="8">
        <v>0</v>
      </c>
    </row>
    <row r="18" spans="1:31" ht="14.9" customHeight="1" x14ac:dyDescent="0.2">
      <c r="A18" s="6" t="s">
        <v>12</v>
      </c>
      <c r="B18" s="6" t="s">
        <v>107</v>
      </c>
      <c r="D18" s="21"/>
      <c r="E18" s="16"/>
      <c r="F18" s="16"/>
      <c r="G18" s="16"/>
      <c r="H18" s="16" t="s">
        <v>13</v>
      </c>
      <c r="I18" s="16"/>
      <c r="J18" s="16"/>
      <c r="K18" s="11"/>
      <c r="L18" s="11"/>
      <c r="M18" s="11"/>
      <c r="N18" s="11"/>
      <c r="O18" s="41"/>
      <c r="P18" s="45">
        <v>0</v>
      </c>
      <c r="Q18" s="23"/>
      <c r="R18" s="16"/>
      <c r="S18" s="16"/>
      <c r="T18" s="16" t="s">
        <v>108</v>
      </c>
      <c r="U18" s="16"/>
      <c r="V18" s="16"/>
      <c r="W18" s="16"/>
      <c r="X18" s="16"/>
      <c r="Y18" s="11"/>
      <c r="Z18" s="45">
        <v>0</v>
      </c>
      <c r="AA18" s="24"/>
      <c r="AD18" s="8">
        <v>0</v>
      </c>
      <c r="AE18" s="8">
        <v>0</v>
      </c>
    </row>
    <row r="19" spans="1:31" ht="14.9" customHeight="1" x14ac:dyDescent="0.2">
      <c r="A19" s="6" t="s">
        <v>14</v>
      </c>
      <c r="B19" s="6" t="s">
        <v>109</v>
      </c>
      <c r="D19" s="21"/>
      <c r="E19" s="16"/>
      <c r="F19" s="16"/>
      <c r="G19" s="16"/>
      <c r="H19" s="16" t="s">
        <v>15</v>
      </c>
      <c r="I19" s="16"/>
      <c r="J19" s="16"/>
      <c r="K19" s="11"/>
      <c r="L19" s="11"/>
      <c r="M19" s="11"/>
      <c r="N19" s="11"/>
      <c r="O19" s="41"/>
      <c r="P19" s="45">
        <v>0</v>
      </c>
      <c r="Q19" s="23"/>
      <c r="R19" s="16"/>
      <c r="S19" s="16"/>
      <c r="T19" s="44" t="s">
        <v>147</v>
      </c>
      <c r="U19" s="16"/>
      <c r="V19" s="16"/>
      <c r="W19" s="16"/>
      <c r="X19" s="16"/>
      <c r="Y19" s="11"/>
      <c r="Z19" s="45">
        <v>0</v>
      </c>
      <c r="AA19" s="24"/>
      <c r="AD19" s="8">
        <v>0</v>
      </c>
      <c r="AE19" s="8">
        <v>6487920871</v>
      </c>
    </row>
    <row r="20" spans="1:31" ht="14.9" customHeight="1" x14ac:dyDescent="0.2">
      <c r="A20" s="6" t="s">
        <v>16</v>
      </c>
      <c r="B20" s="6" t="s">
        <v>110</v>
      </c>
      <c r="D20" s="21"/>
      <c r="E20" s="16"/>
      <c r="F20" s="16"/>
      <c r="G20" s="16"/>
      <c r="H20" s="16" t="s">
        <v>17</v>
      </c>
      <c r="I20" s="16"/>
      <c r="J20" s="16"/>
      <c r="K20" s="11"/>
      <c r="L20" s="11"/>
      <c r="M20" s="11"/>
      <c r="N20" s="11"/>
      <c r="O20" s="41"/>
      <c r="P20" s="45">
        <v>0</v>
      </c>
      <c r="Q20" s="23"/>
      <c r="R20" s="16"/>
      <c r="S20" s="16" t="s">
        <v>111</v>
      </c>
      <c r="T20" s="16"/>
      <c r="U20" s="16"/>
      <c r="V20" s="16"/>
      <c r="W20" s="16"/>
      <c r="X20" s="16"/>
      <c r="Y20" s="11"/>
      <c r="Z20" s="45">
        <f>SUM(Z21:Z28)</f>
        <v>0</v>
      </c>
      <c r="AA20" s="24"/>
      <c r="AD20" s="8">
        <v>0</v>
      </c>
      <c r="AE20" s="8">
        <f>IF(COUNTIF(AE21:AE28,"-")=COUNTA(AE21:AE28),"-",SUM(AE21:AE28))</f>
        <v>3541625</v>
      </c>
    </row>
    <row r="21" spans="1:31" ht="14.9" customHeight="1" x14ac:dyDescent="0.2">
      <c r="A21" s="6" t="s">
        <v>18</v>
      </c>
      <c r="B21" s="6" t="s">
        <v>112</v>
      </c>
      <c r="D21" s="21"/>
      <c r="E21" s="16"/>
      <c r="F21" s="16"/>
      <c r="G21" s="16"/>
      <c r="H21" s="16" t="s">
        <v>19</v>
      </c>
      <c r="I21" s="16"/>
      <c r="J21" s="16"/>
      <c r="K21" s="11"/>
      <c r="L21" s="11"/>
      <c r="M21" s="11"/>
      <c r="N21" s="11"/>
      <c r="O21" s="41"/>
      <c r="P21" s="45">
        <v>0</v>
      </c>
      <c r="Q21" s="23"/>
      <c r="R21" s="16"/>
      <c r="S21" s="16"/>
      <c r="T21" s="16" t="s">
        <v>138</v>
      </c>
      <c r="U21" s="16"/>
      <c r="V21" s="16"/>
      <c r="W21" s="16"/>
      <c r="X21" s="16"/>
      <c r="Y21" s="11"/>
      <c r="Z21" s="45">
        <v>0</v>
      </c>
      <c r="AA21" s="24"/>
      <c r="AD21" s="8">
        <v>0</v>
      </c>
      <c r="AE21" s="8">
        <v>0</v>
      </c>
    </row>
    <row r="22" spans="1:31" ht="14.9" customHeight="1" x14ac:dyDescent="0.2">
      <c r="A22" s="6" t="s">
        <v>20</v>
      </c>
      <c r="B22" s="6" t="s">
        <v>113</v>
      </c>
      <c r="D22" s="21"/>
      <c r="E22" s="16"/>
      <c r="F22" s="16"/>
      <c r="G22" s="16"/>
      <c r="H22" s="16" t="s">
        <v>21</v>
      </c>
      <c r="I22" s="16"/>
      <c r="J22" s="16"/>
      <c r="K22" s="11"/>
      <c r="L22" s="11"/>
      <c r="M22" s="11"/>
      <c r="N22" s="11"/>
      <c r="O22" s="41"/>
      <c r="P22" s="45">
        <v>0</v>
      </c>
      <c r="Q22" s="23"/>
      <c r="R22" s="16"/>
      <c r="S22" s="16"/>
      <c r="T22" s="16" t="s">
        <v>114</v>
      </c>
      <c r="U22" s="16"/>
      <c r="V22" s="16"/>
      <c r="W22" s="16"/>
      <c r="X22" s="16"/>
      <c r="Y22" s="11"/>
      <c r="Z22" s="45">
        <v>0</v>
      </c>
      <c r="AA22" s="24"/>
      <c r="AD22" s="8">
        <v>0</v>
      </c>
      <c r="AE22" s="8">
        <v>0</v>
      </c>
    </row>
    <row r="23" spans="1:31" ht="14.9" customHeight="1" x14ac:dyDescent="0.2">
      <c r="A23" s="6" t="s">
        <v>22</v>
      </c>
      <c r="B23" s="6" t="s">
        <v>115</v>
      </c>
      <c r="D23" s="21"/>
      <c r="E23" s="16"/>
      <c r="F23" s="16"/>
      <c r="G23" s="16"/>
      <c r="H23" s="16" t="s">
        <v>23</v>
      </c>
      <c r="I23" s="25"/>
      <c r="J23" s="25"/>
      <c r="K23" s="26"/>
      <c r="L23" s="26"/>
      <c r="M23" s="26"/>
      <c r="N23" s="26"/>
      <c r="O23" s="43"/>
      <c r="P23" s="45">
        <v>0</v>
      </c>
      <c r="Q23" s="23"/>
      <c r="R23" s="16"/>
      <c r="S23" s="16"/>
      <c r="T23" s="16" t="s">
        <v>116</v>
      </c>
      <c r="U23" s="16"/>
      <c r="V23" s="16"/>
      <c r="W23" s="16"/>
      <c r="X23" s="16"/>
      <c r="Y23" s="11"/>
      <c r="Z23" s="45">
        <v>0</v>
      </c>
      <c r="AA23" s="24"/>
      <c r="AD23" s="8">
        <v>0</v>
      </c>
      <c r="AE23" s="8">
        <v>0</v>
      </c>
    </row>
    <row r="24" spans="1:31" ht="14.9" customHeight="1" x14ac:dyDescent="0.2">
      <c r="A24" s="6" t="s">
        <v>24</v>
      </c>
      <c r="B24" s="6" t="s">
        <v>117</v>
      </c>
      <c r="D24" s="21"/>
      <c r="E24" s="16"/>
      <c r="F24" s="16"/>
      <c r="G24" s="16"/>
      <c r="H24" s="16" t="s">
        <v>25</v>
      </c>
      <c r="I24" s="25"/>
      <c r="J24" s="25"/>
      <c r="K24" s="26"/>
      <c r="L24" s="26"/>
      <c r="M24" s="26"/>
      <c r="N24" s="26"/>
      <c r="O24" s="43"/>
      <c r="P24" s="45">
        <v>0</v>
      </c>
      <c r="Q24" s="23"/>
      <c r="R24" s="11"/>
      <c r="S24" s="16"/>
      <c r="T24" s="16" t="s">
        <v>118</v>
      </c>
      <c r="U24" s="16"/>
      <c r="V24" s="16"/>
      <c r="W24" s="16"/>
      <c r="X24" s="16"/>
      <c r="Y24" s="11"/>
      <c r="Z24" s="45">
        <v>0</v>
      </c>
      <c r="AA24" s="24"/>
      <c r="AD24" s="8">
        <v>0</v>
      </c>
      <c r="AE24" s="8">
        <v>0</v>
      </c>
    </row>
    <row r="25" spans="1:31" ht="14.9" customHeight="1" x14ac:dyDescent="0.2">
      <c r="A25" s="6" t="s">
        <v>26</v>
      </c>
      <c r="B25" s="6" t="s">
        <v>119</v>
      </c>
      <c r="D25" s="21"/>
      <c r="E25" s="16"/>
      <c r="F25" s="16"/>
      <c r="G25" s="16"/>
      <c r="H25" s="16" t="s">
        <v>27</v>
      </c>
      <c r="I25" s="25"/>
      <c r="J25" s="25"/>
      <c r="K25" s="26"/>
      <c r="L25" s="26"/>
      <c r="M25" s="26"/>
      <c r="N25" s="26"/>
      <c r="O25" s="43"/>
      <c r="P25" s="45">
        <v>0</v>
      </c>
      <c r="Q25" s="23"/>
      <c r="R25" s="11"/>
      <c r="S25" s="16"/>
      <c r="T25" s="16" t="s">
        <v>120</v>
      </c>
      <c r="U25" s="16"/>
      <c r="V25" s="16"/>
      <c r="W25" s="16"/>
      <c r="X25" s="16"/>
      <c r="Y25" s="11"/>
      <c r="Z25" s="45">
        <v>0</v>
      </c>
      <c r="AA25" s="24"/>
      <c r="AD25" s="8">
        <v>0</v>
      </c>
      <c r="AE25" s="8">
        <v>0</v>
      </c>
    </row>
    <row r="26" spans="1:31" ht="14.9" customHeight="1" x14ac:dyDescent="0.2">
      <c r="A26" s="6" t="s">
        <v>28</v>
      </c>
      <c r="B26" s="6" t="s">
        <v>121</v>
      </c>
      <c r="D26" s="21"/>
      <c r="E26" s="16"/>
      <c r="F26" s="16"/>
      <c r="G26" s="16"/>
      <c r="H26" s="16" t="s">
        <v>29</v>
      </c>
      <c r="I26" s="25"/>
      <c r="J26" s="25"/>
      <c r="K26" s="26"/>
      <c r="L26" s="26"/>
      <c r="M26" s="26"/>
      <c r="N26" s="26"/>
      <c r="O26" s="43"/>
      <c r="P26" s="45">
        <v>0</v>
      </c>
      <c r="Q26" s="23"/>
      <c r="R26" s="16"/>
      <c r="S26" s="16"/>
      <c r="T26" s="16" t="s">
        <v>122</v>
      </c>
      <c r="U26" s="16"/>
      <c r="V26" s="16"/>
      <c r="W26" s="16"/>
      <c r="X26" s="16"/>
      <c r="Y26" s="11"/>
      <c r="Z26" s="45">
        <v>0</v>
      </c>
      <c r="AA26" s="24"/>
      <c r="AD26" s="8">
        <v>0</v>
      </c>
      <c r="AE26" s="8">
        <v>3541625</v>
      </c>
    </row>
    <row r="27" spans="1:31" ht="14.9" customHeight="1" x14ac:dyDescent="0.2">
      <c r="A27" s="6" t="s">
        <v>30</v>
      </c>
      <c r="B27" s="6" t="s">
        <v>123</v>
      </c>
      <c r="D27" s="21"/>
      <c r="E27" s="16"/>
      <c r="F27" s="16"/>
      <c r="G27" s="16"/>
      <c r="H27" s="16" t="s">
        <v>31</v>
      </c>
      <c r="I27" s="25"/>
      <c r="J27" s="25"/>
      <c r="K27" s="26"/>
      <c r="L27" s="26"/>
      <c r="M27" s="26"/>
      <c r="N27" s="26"/>
      <c r="O27" s="43"/>
      <c r="P27" s="45">
        <v>0</v>
      </c>
      <c r="Q27" s="23"/>
      <c r="R27" s="16"/>
      <c r="S27" s="16"/>
      <c r="T27" s="16" t="s">
        <v>124</v>
      </c>
      <c r="U27" s="16"/>
      <c r="V27" s="16"/>
      <c r="W27" s="16"/>
      <c r="X27" s="16"/>
      <c r="Y27" s="11"/>
      <c r="Z27" s="45">
        <v>0</v>
      </c>
      <c r="AA27" s="24"/>
      <c r="AD27" s="8">
        <v>0</v>
      </c>
      <c r="AE27" s="8">
        <v>0</v>
      </c>
    </row>
    <row r="28" spans="1:31" ht="14.9" customHeight="1" x14ac:dyDescent="0.2">
      <c r="A28" s="6" t="s">
        <v>32</v>
      </c>
      <c r="B28" s="6" t="s">
        <v>125</v>
      </c>
      <c r="D28" s="21"/>
      <c r="E28" s="16"/>
      <c r="F28" s="16"/>
      <c r="G28" s="16"/>
      <c r="H28" s="16" t="s">
        <v>33</v>
      </c>
      <c r="I28" s="25"/>
      <c r="J28" s="25"/>
      <c r="K28" s="26"/>
      <c r="L28" s="26"/>
      <c r="M28" s="26"/>
      <c r="N28" s="26"/>
      <c r="O28" s="43"/>
      <c r="P28" s="45">
        <v>0</v>
      </c>
      <c r="Q28" s="23"/>
      <c r="R28" s="16"/>
      <c r="S28" s="16"/>
      <c r="T28" s="16" t="s">
        <v>35</v>
      </c>
      <c r="U28" s="16"/>
      <c r="V28" s="16"/>
      <c r="W28" s="16"/>
      <c r="X28" s="16"/>
      <c r="Y28" s="11"/>
      <c r="Z28" s="45">
        <v>0</v>
      </c>
      <c r="AA28" s="24"/>
      <c r="AD28" s="8">
        <v>0</v>
      </c>
      <c r="AE28" s="8">
        <v>0</v>
      </c>
    </row>
    <row r="29" spans="1:31" ht="14.9" customHeight="1" x14ac:dyDescent="0.2">
      <c r="A29" s="6" t="s">
        <v>34</v>
      </c>
      <c r="B29" s="6" t="s">
        <v>98</v>
      </c>
      <c r="D29" s="21"/>
      <c r="E29" s="16"/>
      <c r="F29" s="16"/>
      <c r="G29" s="16"/>
      <c r="H29" s="16" t="s">
        <v>35</v>
      </c>
      <c r="I29" s="16"/>
      <c r="J29" s="16"/>
      <c r="K29" s="11"/>
      <c r="L29" s="11"/>
      <c r="M29" s="11"/>
      <c r="N29" s="11"/>
      <c r="O29" s="41"/>
      <c r="P29" s="45">
        <v>0</v>
      </c>
      <c r="Q29" s="23"/>
      <c r="R29" s="49" t="s">
        <v>99</v>
      </c>
      <c r="S29" s="50"/>
      <c r="T29" s="50"/>
      <c r="U29" s="50"/>
      <c r="V29" s="50"/>
      <c r="W29" s="50"/>
      <c r="X29" s="50"/>
      <c r="Y29" s="50"/>
      <c r="Z29" s="46">
        <f>Z14+Z20</f>
        <v>0</v>
      </c>
      <c r="AA29" s="27"/>
      <c r="AD29" s="8">
        <v>0</v>
      </c>
      <c r="AE29" s="8">
        <f>IF(AND(AE14="-",AE20="-"),"-",SUM(AE14,AE20))</f>
        <v>6491462496</v>
      </c>
    </row>
    <row r="30" spans="1:31" ht="14.9" customHeight="1" x14ac:dyDescent="0.2">
      <c r="A30" s="6" t="s">
        <v>36</v>
      </c>
      <c r="D30" s="21"/>
      <c r="E30" s="16"/>
      <c r="F30" s="16"/>
      <c r="G30" s="16"/>
      <c r="H30" s="16" t="s">
        <v>37</v>
      </c>
      <c r="I30" s="16"/>
      <c r="J30" s="16"/>
      <c r="K30" s="11"/>
      <c r="L30" s="11"/>
      <c r="M30" s="11"/>
      <c r="N30" s="11"/>
      <c r="O30" s="41"/>
      <c r="P30" s="45">
        <v>0</v>
      </c>
      <c r="Q30" s="23"/>
      <c r="R30" s="16" t="s">
        <v>139</v>
      </c>
      <c r="S30" s="28"/>
      <c r="T30" s="28"/>
      <c r="U30" s="28"/>
      <c r="V30" s="28"/>
      <c r="W30" s="28"/>
      <c r="X30" s="28"/>
      <c r="Y30" s="28"/>
      <c r="Z30" s="29"/>
      <c r="AA30" s="30"/>
      <c r="AD30" s="8">
        <v>0</v>
      </c>
    </row>
    <row r="31" spans="1:31" ht="14.9" customHeight="1" x14ac:dyDescent="0.2">
      <c r="A31" s="6" t="s">
        <v>38</v>
      </c>
      <c r="B31" s="6" t="s">
        <v>128</v>
      </c>
      <c r="D31" s="21"/>
      <c r="E31" s="16"/>
      <c r="F31" s="16"/>
      <c r="G31" s="16"/>
      <c r="H31" s="16" t="s">
        <v>39</v>
      </c>
      <c r="I31" s="16"/>
      <c r="J31" s="16"/>
      <c r="K31" s="11"/>
      <c r="L31" s="11"/>
      <c r="M31" s="11"/>
      <c r="N31" s="11"/>
      <c r="O31" s="41"/>
      <c r="P31" s="45">
        <v>0</v>
      </c>
      <c r="Q31" s="23"/>
      <c r="R31" s="16"/>
      <c r="S31" s="16" t="s">
        <v>129</v>
      </c>
      <c r="T31" s="16"/>
      <c r="U31" s="16"/>
      <c r="V31" s="16"/>
      <c r="W31" s="16"/>
      <c r="X31" s="16"/>
      <c r="Y31" s="11"/>
      <c r="Z31" s="22">
        <v>0</v>
      </c>
      <c r="AA31" s="24"/>
      <c r="AD31" s="8">
        <v>0</v>
      </c>
      <c r="AE31" s="8">
        <v>995840924</v>
      </c>
    </row>
    <row r="32" spans="1:31" ht="14.9" customHeight="1" x14ac:dyDescent="0.2">
      <c r="A32" s="6" t="s">
        <v>40</v>
      </c>
      <c r="B32" s="6" t="s">
        <v>130</v>
      </c>
      <c r="D32" s="21"/>
      <c r="E32" s="16"/>
      <c r="F32" s="16"/>
      <c r="G32" s="16" t="s">
        <v>41</v>
      </c>
      <c r="H32" s="16"/>
      <c r="I32" s="16"/>
      <c r="J32" s="16"/>
      <c r="K32" s="11"/>
      <c r="L32" s="11"/>
      <c r="M32" s="11"/>
      <c r="N32" s="11"/>
      <c r="O32" s="41"/>
      <c r="P32" s="45">
        <v>0</v>
      </c>
      <c r="Q32" s="23"/>
      <c r="R32" s="16"/>
      <c r="S32" s="11" t="s">
        <v>131</v>
      </c>
      <c r="T32" s="16"/>
      <c r="U32" s="16"/>
      <c r="V32" s="16"/>
      <c r="W32" s="16"/>
      <c r="X32" s="16"/>
      <c r="Y32" s="11"/>
      <c r="Z32" s="22">
        <v>0</v>
      </c>
      <c r="AA32" s="24"/>
      <c r="AD32" s="8">
        <f>IF(COUNTIF(AD33:AD40,"-")=COUNTA(AD33:AD40),"-",SUM(AD33:AD40))</f>
        <v>0</v>
      </c>
      <c r="AE32" s="8">
        <v>400442064</v>
      </c>
    </row>
    <row r="33" spans="1:30" ht="14.9" customHeight="1" x14ac:dyDescent="0.2">
      <c r="A33" s="6" t="s">
        <v>42</v>
      </c>
      <c r="D33" s="21"/>
      <c r="E33" s="16"/>
      <c r="F33" s="16"/>
      <c r="G33" s="16"/>
      <c r="H33" s="16" t="s">
        <v>11</v>
      </c>
      <c r="I33" s="16"/>
      <c r="J33" s="16"/>
      <c r="K33" s="11"/>
      <c r="L33" s="11"/>
      <c r="M33" s="11"/>
      <c r="N33" s="11"/>
      <c r="O33" s="41"/>
      <c r="P33" s="45">
        <v>0</v>
      </c>
      <c r="Q33" s="23"/>
      <c r="R33" s="21"/>
      <c r="S33" s="16"/>
      <c r="T33" s="16"/>
      <c r="U33" s="16"/>
      <c r="V33" s="16"/>
      <c r="W33" s="16"/>
      <c r="X33" s="16"/>
      <c r="Y33" s="11"/>
      <c r="Z33" s="22"/>
      <c r="AA33" s="31"/>
      <c r="AD33" s="8">
        <v>0</v>
      </c>
    </row>
    <row r="34" spans="1:30" ht="14.9" customHeight="1" x14ac:dyDescent="0.2">
      <c r="A34" s="6" t="s">
        <v>43</v>
      </c>
      <c r="D34" s="21"/>
      <c r="E34" s="16"/>
      <c r="F34" s="16"/>
      <c r="G34" s="16"/>
      <c r="H34" s="16" t="s">
        <v>15</v>
      </c>
      <c r="I34" s="16"/>
      <c r="J34" s="16"/>
      <c r="K34" s="11"/>
      <c r="L34" s="11"/>
      <c r="M34" s="11"/>
      <c r="N34" s="11"/>
      <c r="O34" s="41"/>
      <c r="P34" s="45">
        <v>0</v>
      </c>
      <c r="Q34" s="23"/>
      <c r="R34" s="51"/>
      <c r="S34" s="52"/>
      <c r="T34" s="52"/>
      <c r="U34" s="52"/>
      <c r="V34" s="52"/>
      <c r="W34" s="52"/>
      <c r="X34" s="52"/>
      <c r="Y34" s="52"/>
      <c r="Z34" s="22"/>
      <c r="AA34" s="24"/>
      <c r="AD34" s="8">
        <v>0</v>
      </c>
    </row>
    <row r="35" spans="1:30" ht="14.9" customHeight="1" x14ac:dyDescent="0.2">
      <c r="A35" s="6" t="s">
        <v>44</v>
      </c>
      <c r="D35" s="21"/>
      <c r="E35" s="16"/>
      <c r="F35" s="16"/>
      <c r="G35" s="16"/>
      <c r="H35" s="16" t="s">
        <v>17</v>
      </c>
      <c r="I35" s="16"/>
      <c r="J35" s="16"/>
      <c r="K35" s="11"/>
      <c r="L35" s="11"/>
      <c r="M35" s="11"/>
      <c r="N35" s="11"/>
      <c r="O35" s="41"/>
      <c r="P35" s="45">
        <v>0</v>
      </c>
      <c r="Q35" s="23"/>
      <c r="R35" s="16"/>
      <c r="S35" s="28"/>
      <c r="T35" s="28"/>
      <c r="U35" s="28"/>
      <c r="V35" s="28"/>
      <c r="W35" s="28"/>
      <c r="X35" s="28"/>
      <c r="Y35" s="28"/>
      <c r="Z35" s="29"/>
      <c r="AA35" s="32"/>
      <c r="AD35" s="8">
        <v>0</v>
      </c>
    </row>
    <row r="36" spans="1:30" ht="14.9" customHeight="1" x14ac:dyDescent="0.2">
      <c r="A36" s="6" t="s">
        <v>45</v>
      </c>
      <c r="D36" s="21"/>
      <c r="E36" s="16"/>
      <c r="F36" s="16"/>
      <c r="G36" s="16"/>
      <c r="H36" s="16" t="s">
        <v>19</v>
      </c>
      <c r="I36" s="16"/>
      <c r="J36" s="16"/>
      <c r="K36" s="11"/>
      <c r="L36" s="11"/>
      <c r="M36" s="11"/>
      <c r="N36" s="11"/>
      <c r="O36" s="41"/>
      <c r="P36" s="45">
        <v>0</v>
      </c>
      <c r="Q36" s="23"/>
      <c r="R36" s="16"/>
      <c r="S36" s="16"/>
      <c r="T36" s="16"/>
      <c r="U36" s="16"/>
      <c r="V36" s="16"/>
      <c r="W36" s="16"/>
      <c r="X36" s="16"/>
      <c r="Y36" s="11"/>
      <c r="Z36" s="22"/>
      <c r="AA36" s="31"/>
      <c r="AD36" s="8">
        <v>0</v>
      </c>
    </row>
    <row r="37" spans="1:30" ht="14.9" customHeight="1" x14ac:dyDescent="0.2">
      <c r="A37" s="6" t="s">
        <v>46</v>
      </c>
      <c r="D37" s="21"/>
      <c r="E37" s="16"/>
      <c r="F37" s="16"/>
      <c r="G37" s="16"/>
      <c r="H37" s="16" t="s">
        <v>21</v>
      </c>
      <c r="I37" s="16"/>
      <c r="J37" s="16"/>
      <c r="K37" s="11"/>
      <c r="L37" s="11"/>
      <c r="M37" s="11"/>
      <c r="N37" s="11"/>
      <c r="O37" s="41"/>
      <c r="P37" s="45">
        <v>0</v>
      </c>
      <c r="Q37" s="23"/>
      <c r="R37" s="15"/>
      <c r="S37" s="11"/>
      <c r="T37" s="11"/>
      <c r="U37" s="11"/>
      <c r="V37" s="11"/>
      <c r="W37" s="11"/>
      <c r="X37" s="11"/>
      <c r="Y37" s="33"/>
      <c r="Z37" s="22"/>
      <c r="AA37" s="31"/>
      <c r="AD37" s="8">
        <v>0</v>
      </c>
    </row>
    <row r="38" spans="1:30" ht="14.9" customHeight="1" x14ac:dyDescent="0.2">
      <c r="A38" s="6" t="s">
        <v>47</v>
      </c>
      <c r="D38" s="21"/>
      <c r="E38" s="16"/>
      <c r="F38" s="16"/>
      <c r="G38" s="16"/>
      <c r="H38" s="16" t="s">
        <v>35</v>
      </c>
      <c r="I38" s="16"/>
      <c r="J38" s="16"/>
      <c r="K38" s="11"/>
      <c r="L38" s="11"/>
      <c r="M38" s="11"/>
      <c r="N38" s="11"/>
      <c r="O38" s="41"/>
      <c r="P38" s="45">
        <v>0</v>
      </c>
      <c r="Q38" s="23"/>
      <c r="R38" s="11"/>
      <c r="S38" s="11"/>
      <c r="T38" s="11"/>
      <c r="U38" s="11"/>
      <c r="V38" s="11"/>
      <c r="W38" s="11"/>
      <c r="X38" s="11"/>
      <c r="Y38" s="11"/>
      <c r="Z38" s="22"/>
      <c r="AA38" s="31"/>
      <c r="AD38" s="8">
        <v>0</v>
      </c>
    </row>
    <row r="39" spans="1:30" ht="14.9" customHeight="1" x14ac:dyDescent="0.2">
      <c r="A39" s="6" t="s">
        <v>48</v>
      </c>
      <c r="D39" s="21"/>
      <c r="E39" s="16"/>
      <c r="F39" s="16"/>
      <c r="G39" s="16"/>
      <c r="H39" s="16" t="s">
        <v>37</v>
      </c>
      <c r="I39" s="16"/>
      <c r="J39" s="16"/>
      <c r="K39" s="11"/>
      <c r="L39" s="11"/>
      <c r="M39" s="11"/>
      <c r="N39" s="11"/>
      <c r="O39" s="41"/>
      <c r="P39" s="45">
        <v>0</v>
      </c>
      <c r="Q39" s="23"/>
      <c r="R39" s="11"/>
      <c r="S39" s="11"/>
      <c r="T39" s="11"/>
      <c r="U39" s="11"/>
      <c r="V39" s="11"/>
      <c r="W39" s="11"/>
      <c r="X39" s="11"/>
      <c r="Y39" s="11"/>
      <c r="Z39" s="18"/>
      <c r="AA39" s="34"/>
      <c r="AD39" s="8">
        <v>0</v>
      </c>
    </row>
    <row r="40" spans="1:30" ht="14.9" customHeight="1" x14ac:dyDescent="0.2">
      <c r="A40" s="6" t="s">
        <v>49</v>
      </c>
      <c r="D40" s="21"/>
      <c r="E40" s="16"/>
      <c r="F40" s="16"/>
      <c r="G40" s="16"/>
      <c r="H40" s="16" t="s">
        <v>39</v>
      </c>
      <c r="I40" s="16"/>
      <c r="J40" s="16"/>
      <c r="K40" s="11"/>
      <c r="L40" s="11"/>
      <c r="M40" s="11"/>
      <c r="N40" s="11"/>
      <c r="O40" s="41"/>
      <c r="P40" s="45">
        <v>0</v>
      </c>
      <c r="Q40" s="23"/>
      <c r="R40" s="11"/>
      <c r="S40" s="11"/>
      <c r="T40" s="11"/>
      <c r="U40" s="11"/>
      <c r="V40" s="11"/>
      <c r="W40" s="11"/>
      <c r="X40" s="11"/>
      <c r="Y40" s="11"/>
      <c r="Z40" s="18"/>
      <c r="AA40" s="34"/>
      <c r="AD40" s="8">
        <v>0</v>
      </c>
    </row>
    <row r="41" spans="1:30" ht="14.9" customHeight="1" x14ac:dyDescent="0.2">
      <c r="A41" s="6" t="s">
        <v>50</v>
      </c>
      <c r="D41" s="21"/>
      <c r="E41" s="16"/>
      <c r="F41" s="16"/>
      <c r="G41" s="16" t="s">
        <v>51</v>
      </c>
      <c r="H41" s="25"/>
      <c r="I41" s="25"/>
      <c r="J41" s="25"/>
      <c r="K41" s="26"/>
      <c r="L41" s="26"/>
      <c r="M41" s="26"/>
      <c r="N41" s="26"/>
      <c r="O41" s="43"/>
      <c r="P41" s="45">
        <v>0</v>
      </c>
      <c r="Q41" s="23"/>
      <c r="R41" s="11"/>
      <c r="S41" s="11"/>
      <c r="T41" s="11"/>
      <c r="U41" s="11"/>
      <c r="V41" s="11"/>
      <c r="W41" s="11"/>
      <c r="X41" s="11"/>
      <c r="Y41" s="11"/>
      <c r="Z41" s="18"/>
      <c r="AA41" s="34"/>
      <c r="AD41" s="8">
        <v>0</v>
      </c>
    </row>
    <row r="42" spans="1:30" ht="14.9" customHeight="1" x14ac:dyDescent="0.2">
      <c r="A42" s="6" t="s">
        <v>52</v>
      </c>
      <c r="D42" s="21"/>
      <c r="E42" s="16"/>
      <c r="F42" s="16"/>
      <c r="G42" s="16" t="s">
        <v>53</v>
      </c>
      <c r="H42" s="25"/>
      <c r="I42" s="25"/>
      <c r="J42" s="25"/>
      <c r="K42" s="26"/>
      <c r="L42" s="26"/>
      <c r="M42" s="26"/>
      <c r="N42" s="26"/>
      <c r="O42" s="43"/>
      <c r="P42" s="45">
        <v>0</v>
      </c>
      <c r="Q42" s="23"/>
      <c r="R42" s="11"/>
      <c r="S42" s="11"/>
      <c r="T42" s="11"/>
      <c r="U42" s="11"/>
      <c r="V42" s="11"/>
      <c r="W42" s="11"/>
      <c r="X42" s="11"/>
      <c r="Y42" s="11"/>
      <c r="Z42" s="18"/>
      <c r="AA42" s="34"/>
      <c r="AD42" s="8">
        <v>0</v>
      </c>
    </row>
    <row r="43" spans="1:30" ht="14.9" customHeight="1" x14ac:dyDescent="0.2">
      <c r="A43" s="6" t="s">
        <v>54</v>
      </c>
      <c r="D43" s="21"/>
      <c r="E43" s="16"/>
      <c r="F43" s="16" t="s">
        <v>55</v>
      </c>
      <c r="G43" s="16"/>
      <c r="H43" s="25"/>
      <c r="I43" s="25"/>
      <c r="J43" s="25"/>
      <c r="K43" s="26"/>
      <c r="L43" s="26"/>
      <c r="M43" s="26"/>
      <c r="N43" s="26"/>
      <c r="O43" s="43"/>
      <c r="P43" s="45">
        <v>0</v>
      </c>
      <c r="Q43" s="23"/>
      <c r="R43" s="11"/>
      <c r="S43" s="11"/>
      <c r="T43" s="11"/>
      <c r="U43" s="11"/>
      <c r="V43" s="11"/>
      <c r="W43" s="11"/>
      <c r="X43" s="11"/>
      <c r="Y43" s="11"/>
      <c r="Z43" s="18"/>
      <c r="AA43" s="34"/>
      <c r="AD43" s="8">
        <f>IF(COUNTIF(AD44:AD45,"-")=COUNTA(AD44:AD45),"-",SUM(AD44:AD45))</f>
        <v>0</v>
      </c>
    </row>
    <row r="44" spans="1:30" ht="14.9" customHeight="1" x14ac:dyDescent="0.2">
      <c r="A44" s="6" t="s">
        <v>56</v>
      </c>
      <c r="D44" s="21"/>
      <c r="E44" s="16"/>
      <c r="F44" s="16"/>
      <c r="G44" s="16" t="s">
        <v>57</v>
      </c>
      <c r="H44" s="16"/>
      <c r="I44" s="16"/>
      <c r="J44" s="16"/>
      <c r="K44" s="11"/>
      <c r="L44" s="11"/>
      <c r="M44" s="11"/>
      <c r="N44" s="11"/>
      <c r="O44" s="41"/>
      <c r="P44" s="45">
        <v>0</v>
      </c>
      <c r="Q44" s="23"/>
      <c r="R44" s="11"/>
      <c r="S44" s="11"/>
      <c r="T44" s="11"/>
      <c r="U44" s="11"/>
      <c r="V44" s="11"/>
      <c r="W44" s="11"/>
      <c r="X44" s="11"/>
      <c r="Y44" s="11"/>
      <c r="Z44" s="18"/>
      <c r="AA44" s="34"/>
      <c r="AD44" s="8">
        <v>0</v>
      </c>
    </row>
    <row r="45" spans="1:30" ht="14.9" customHeight="1" x14ac:dyDescent="0.2">
      <c r="A45" s="6" t="s">
        <v>58</v>
      </c>
      <c r="D45" s="21"/>
      <c r="E45" s="16"/>
      <c r="F45" s="16"/>
      <c r="G45" s="16" t="s">
        <v>35</v>
      </c>
      <c r="H45" s="16"/>
      <c r="I45" s="16"/>
      <c r="J45" s="16"/>
      <c r="K45" s="11"/>
      <c r="L45" s="11"/>
      <c r="M45" s="11"/>
      <c r="N45" s="11"/>
      <c r="O45" s="41"/>
      <c r="P45" s="45">
        <v>0</v>
      </c>
      <c r="Q45" s="23"/>
      <c r="R45" s="11"/>
      <c r="S45" s="11"/>
      <c r="T45" s="11"/>
      <c r="U45" s="11"/>
      <c r="V45" s="11"/>
      <c r="W45" s="11"/>
      <c r="X45" s="11"/>
      <c r="Y45" s="11"/>
      <c r="Z45" s="18"/>
      <c r="AA45" s="34"/>
      <c r="AD45" s="8">
        <v>0</v>
      </c>
    </row>
    <row r="46" spans="1:30" ht="14.9" customHeight="1" x14ac:dyDescent="0.2">
      <c r="A46" s="6" t="s">
        <v>59</v>
      </c>
      <c r="D46" s="21"/>
      <c r="E46" s="16"/>
      <c r="F46" s="16" t="s">
        <v>60</v>
      </c>
      <c r="G46" s="16"/>
      <c r="H46" s="16"/>
      <c r="I46" s="16"/>
      <c r="J46" s="16"/>
      <c r="K46" s="16"/>
      <c r="L46" s="11"/>
      <c r="M46" s="11"/>
      <c r="N46" s="11"/>
      <c r="O46" s="41"/>
      <c r="P46" s="22">
        <v>0</v>
      </c>
      <c r="Q46" s="23"/>
      <c r="R46" s="11"/>
      <c r="S46" s="11"/>
      <c r="T46" s="11"/>
      <c r="U46" s="11"/>
      <c r="V46" s="11"/>
      <c r="W46" s="11"/>
      <c r="X46" s="11"/>
      <c r="Y46" s="11"/>
      <c r="Z46" s="18"/>
      <c r="AA46" s="34"/>
      <c r="AD46" s="8">
        <f>IF(COUNTIF(AD47:AD58,"-")=COUNTA(AD47:AD58),"-",SUM(AD47,AD51:AD54,AD57:AD58))</f>
        <v>6970371795</v>
      </c>
    </row>
    <row r="47" spans="1:30" ht="14.9" customHeight="1" x14ac:dyDescent="0.2">
      <c r="A47" s="6" t="s">
        <v>61</v>
      </c>
      <c r="D47" s="21"/>
      <c r="E47" s="16"/>
      <c r="F47" s="16"/>
      <c r="G47" s="16" t="s">
        <v>62</v>
      </c>
      <c r="H47" s="16"/>
      <c r="I47" s="16"/>
      <c r="J47" s="16"/>
      <c r="K47" s="16"/>
      <c r="L47" s="11"/>
      <c r="M47" s="11"/>
      <c r="N47" s="11"/>
      <c r="O47" s="41"/>
      <c r="P47" s="45">
        <v>0</v>
      </c>
      <c r="Q47" s="23"/>
      <c r="R47" s="11"/>
      <c r="S47" s="11"/>
      <c r="T47" s="11"/>
      <c r="U47" s="11"/>
      <c r="V47" s="11"/>
      <c r="W47" s="11"/>
      <c r="X47" s="11"/>
      <c r="Y47" s="11"/>
      <c r="Z47" s="18"/>
      <c r="AA47" s="34"/>
      <c r="AD47" s="8">
        <f>IF(COUNTIF(AD48:AD50,"-")=COUNTA(AD48:AD50),"-",SUM(AD48:AD50))</f>
        <v>0</v>
      </c>
    </row>
    <row r="48" spans="1:30" ht="14.9" customHeight="1" x14ac:dyDescent="0.2">
      <c r="A48" s="6" t="s">
        <v>63</v>
      </c>
      <c r="D48" s="21"/>
      <c r="E48" s="16"/>
      <c r="F48" s="16"/>
      <c r="G48" s="16"/>
      <c r="H48" s="16" t="s">
        <v>64</v>
      </c>
      <c r="I48" s="16"/>
      <c r="J48" s="16"/>
      <c r="K48" s="16"/>
      <c r="L48" s="11"/>
      <c r="M48" s="11"/>
      <c r="N48" s="11"/>
      <c r="O48" s="41"/>
      <c r="P48" s="45">
        <v>0</v>
      </c>
      <c r="Q48" s="23"/>
      <c r="R48" s="11"/>
      <c r="S48" s="11"/>
      <c r="T48" s="11"/>
      <c r="U48" s="11"/>
      <c r="V48" s="11"/>
      <c r="W48" s="11"/>
      <c r="X48" s="11"/>
      <c r="Y48" s="11"/>
      <c r="Z48" s="18"/>
      <c r="AA48" s="34"/>
      <c r="AD48" s="8">
        <v>0</v>
      </c>
    </row>
    <row r="49" spans="1:30" ht="14.9" customHeight="1" x14ac:dyDescent="0.2">
      <c r="A49" s="6" t="s">
        <v>65</v>
      </c>
      <c r="D49" s="21"/>
      <c r="E49" s="16"/>
      <c r="F49" s="16"/>
      <c r="G49" s="16"/>
      <c r="H49" s="16" t="s">
        <v>66</v>
      </c>
      <c r="I49" s="16"/>
      <c r="J49" s="16"/>
      <c r="K49" s="16"/>
      <c r="L49" s="11"/>
      <c r="M49" s="11"/>
      <c r="N49" s="11"/>
      <c r="O49" s="41"/>
      <c r="P49" s="45">
        <v>0</v>
      </c>
      <c r="Q49" s="23"/>
      <c r="R49" s="11"/>
      <c r="S49" s="11"/>
      <c r="T49" s="11"/>
      <c r="U49" s="11"/>
      <c r="V49" s="11"/>
      <c r="W49" s="11"/>
      <c r="X49" s="11"/>
      <c r="Y49" s="11"/>
      <c r="Z49" s="18"/>
      <c r="AA49" s="34"/>
      <c r="AD49" s="8">
        <v>0</v>
      </c>
    </row>
    <row r="50" spans="1:30" ht="14.9" customHeight="1" x14ac:dyDescent="0.2">
      <c r="A50" s="6" t="s">
        <v>67</v>
      </c>
      <c r="D50" s="21"/>
      <c r="E50" s="16"/>
      <c r="F50" s="16"/>
      <c r="G50" s="16"/>
      <c r="H50" s="16" t="s">
        <v>35</v>
      </c>
      <c r="I50" s="16"/>
      <c r="J50" s="16"/>
      <c r="K50" s="16"/>
      <c r="L50" s="11"/>
      <c r="M50" s="11"/>
      <c r="N50" s="11"/>
      <c r="O50" s="41"/>
      <c r="P50" s="45">
        <v>0</v>
      </c>
      <c r="Q50" s="23"/>
      <c r="R50" s="11"/>
      <c r="S50" s="11"/>
      <c r="T50" s="11"/>
      <c r="U50" s="11"/>
      <c r="V50" s="11"/>
      <c r="W50" s="11"/>
      <c r="X50" s="11"/>
      <c r="Y50" s="11"/>
      <c r="Z50" s="18"/>
      <c r="AA50" s="34"/>
      <c r="AD50" s="8">
        <v>0</v>
      </c>
    </row>
    <row r="51" spans="1:30" ht="14.9" customHeight="1" x14ac:dyDescent="0.2">
      <c r="A51" s="6" t="s">
        <v>68</v>
      </c>
      <c r="D51" s="21"/>
      <c r="E51" s="16"/>
      <c r="F51" s="16"/>
      <c r="G51" s="16" t="s">
        <v>69</v>
      </c>
      <c r="H51" s="16"/>
      <c r="I51" s="16"/>
      <c r="J51" s="16"/>
      <c r="K51" s="16"/>
      <c r="L51" s="11"/>
      <c r="M51" s="11"/>
      <c r="N51" s="11"/>
      <c r="O51" s="41"/>
      <c r="P51" s="45">
        <v>0</v>
      </c>
      <c r="Q51" s="23"/>
      <c r="R51" s="11"/>
      <c r="S51" s="11"/>
      <c r="T51" s="11"/>
      <c r="U51" s="11"/>
      <c r="V51" s="11"/>
      <c r="W51" s="11"/>
      <c r="X51" s="11"/>
      <c r="Y51" s="11"/>
      <c r="Z51" s="18"/>
      <c r="AA51" s="34"/>
      <c r="AD51" s="8">
        <v>0</v>
      </c>
    </row>
    <row r="52" spans="1:30" ht="14.9" customHeight="1" x14ac:dyDescent="0.2">
      <c r="A52" s="6" t="s">
        <v>70</v>
      </c>
      <c r="D52" s="21"/>
      <c r="E52" s="16"/>
      <c r="F52" s="16"/>
      <c r="G52" s="16" t="s">
        <v>71</v>
      </c>
      <c r="H52" s="16"/>
      <c r="I52" s="16"/>
      <c r="J52" s="16"/>
      <c r="K52" s="11"/>
      <c r="L52" s="11"/>
      <c r="M52" s="11"/>
      <c r="N52" s="11"/>
      <c r="O52" s="41"/>
      <c r="P52" s="45">
        <v>0</v>
      </c>
      <c r="Q52" s="23"/>
      <c r="R52" s="11"/>
      <c r="S52" s="11"/>
      <c r="T52" s="11"/>
      <c r="U52" s="11"/>
      <c r="V52" s="11"/>
      <c r="W52" s="11"/>
      <c r="X52" s="11"/>
      <c r="Y52" s="11"/>
      <c r="Z52" s="18"/>
      <c r="AA52" s="34"/>
      <c r="AD52" s="8">
        <v>0</v>
      </c>
    </row>
    <row r="53" spans="1:30" ht="14.9" customHeight="1" x14ac:dyDescent="0.2">
      <c r="A53" s="6" t="s">
        <v>72</v>
      </c>
      <c r="D53" s="21"/>
      <c r="E53" s="16"/>
      <c r="F53" s="16"/>
      <c r="G53" s="16" t="s">
        <v>73</v>
      </c>
      <c r="H53" s="16"/>
      <c r="I53" s="16"/>
      <c r="J53" s="16"/>
      <c r="K53" s="11"/>
      <c r="L53" s="11"/>
      <c r="M53" s="11"/>
      <c r="N53" s="11"/>
      <c r="O53" s="41"/>
      <c r="P53" s="45">
        <v>0</v>
      </c>
      <c r="Q53" s="23"/>
      <c r="R53" s="11"/>
      <c r="S53" s="11"/>
      <c r="T53" s="11"/>
      <c r="U53" s="11"/>
      <c r="V53" s="11"/>
      <c r="W53" s="11"/>
      <c r="X53" s="11"/>
      <c r="Y53" s="11"/>
      <c r="Z53" s="18"/>
      <c r="AA53" s="34"/>
      <c r="AD53" s="8">
        <v>0</v>
      </c>
    </row>
    <row r="54" spans="1:30" ht="14.9" customHeight="1" x14ac:dyDescent="0.2">
      <c r="A54" s="6" t="s">
        <v>74</v>
      </c>
      <c r="D54" s="21"/>
      <c r="E54" s="16"/>
      <c r="F54" s="16"/>
      <c r="G54" s="16" t="s">
        <v>75</v>
      </c>
      <c r="H54" s="16"/>
      <c r="I54" s="16"/>
      <c r="J54" s="16"/>
      <c r="K54" s="11"/>
      <c r="L54" s="11"/>
      <c r="M54" s="11"/>
      <c r="N54" s="11"/>
      <c r="O54" s="41"/>
      <c r="P54" s="22">
        <v>0</v>
      </c>
      <c r="Q54" s="23"/>
      <c r="R54" s="11"/>
      <c r="S54" s="11"/>
      <c r="T54" s="11"/>
      <c r="U54" s="11"/>
      <c r="V54" s="11"/>
      <c r="W54" s="11"/>
      <c r="X54" s="11"/>
      <c r="Y54" s="11"/>
      <c r="Z54" s="18"/>
      <c r="AA54" s="34"/>
      <c r="AD54" s="8">
        <f>IF(COUNTIF(AD55:AD56,"-")=COUNTA(AD55:AD56),"-",SUM(AD55:AD56))</f>
        <v>6970371795</v>
      </c>
    </row>
    <row r="55" spans="1:30" ht="14.9" customHeight="1" x14ac:dyDescent="0.2">
      <c r="A55" s="6" t="s">
        <v>76</v>
      </c>
      <c r="D55" s="21"/>
      <c r="E55" s="16"/>
      <c r="F55" s="16"/>
      <c r="G55" s="16"/>
      <c r="H55" s="16" t="s">
        <v>77</v>
      </c>
      <c r="I55" s="16"/>
      <c r="J55" s="16"/>
      <c r="K55" s="11"/>
      <c r="L55" s="11"/>
      <c r="M55" s="11"/>
      <c r="N55" s="11"/>
      <c r="O55" s="41"/>
      <c r="P55" s="45">
        <v>0</v>
      </c>
      <c r="Q55" s="23"/>
      <c r="R55" s="11"/>
      <c r="S55" s="11"/>
      <c r="T55" s="11"/>
      <c r="U55" s="11"/>
      <c r="V55" s="11"/>
      <c r="W55" s="11"/>
      <c r="X55" s="11"/>
      <c r="Y55" s="11"/>
      <c r="Z55" s="18"/>
      <c r="AA55" s="34"/>
      <c r="AD55" s="8">
        <v>0</v>
      </c>
    </row>
    <row r="56" spans="1:30" ht="14.9" customHeight="1" x14ac:dyDescent="0.2">
      <c r="A56" s="6" t="s">
        <v>78</v>
      </c>
      <c r="D56" s="21"/>
      <c r="E56" s="11"/>
      <c r="F56" s="16"/>
      <c r="G56" s="16"/>
      <c r="H56" s="16" t="s">
        <v>35</v>
      </c>
      <c r="I56" s="16"/>
      <c r="J56" s="16"/>
      <c r="K56" s="11"/>
      <c r="L56" s="11"/>
      <c r="M56" s="11"/>
      <c r="N56" s="11"/>
      <c r="O56" s="41"/>
      <c r="P56" s="22">
        <v>0</v>
      </c>
      <c r="Q56" s="23"/>
      <c r="R56" s="11"/>
      <c r="S56" s="11"/>
      <c r="T56" s="11"/>
      <c r="U56" s="11"/>
      <c r="V56" s="11"/>
      <c r="W56" s="11"/>
      <c r="X56" s="11"/>
      <c r="Y56" s="11"/>
      <c r="Z56" s="18"/>
      <c r="AA56" s="34"/>
      <c r="AD56" s="8">
        <v>6970371795</v>
      </c>
    </row>
    <row r="57" spans="1:30" ht="14.9" customHeight="1" x14ac:dyDescent="0.2">
      <c r="A57" s="6" t="s">
        <v>79</v>
      </c>
      <c r="D57" s="21"/>
      <c r="E57" s="11"/>
      <c r="F57" s="16"/>
      <c r="G57" s="16" t="s">
        <v>35</v>
      </c>
      <c r="H57" s="16"/>
      <c r="I57" s="16"/>
      <c r="J57" s="16"/>
      <c r="K57" s="11"/>
      <c r="L57" s="11"/>
      <c r="M57" s="11"/>
      <c r="N57" s="11"/>
      <c r="O57" s="41"/>
      <c r="P57" s="45">
        <v>0</v>
      </c>
      <c r="Q57" s="23"/>
      <c r="R57" s="11"/>
      <c r="S57" s="11"/>
      <c r="T57" s="11"/>
      <c r="U57" s="11"/>
      <c r="V57" s="11"/>
      <c r="W57" s="11"/>
      <c r="X57" s="11"/>
      <c r="Y57" s="11"/>
      <c r="Z57" s="18"/>
      <c r="AA57" s="34"/>
      <c r="AD57" s="8">
        <v>0</v>
      </c>
    </row>
    <row r="58" spans="1:30" ht="14.9" customHeight="1" x14ac:dyDescent="0.2">
      <c r="A58" s="6" t="s">
        <v>80</v>
      </c>
      <c r="D58" s="21"/>
      <c r="E58" s="11"/>
      <c r="F58" s="16"/>
      <c r="G58" s="16" t="s">
        <v>81</v>
      </c>
      <c r="H58" s="16"/>
      <c r="I58" s="16"/>
      <c r="J58" s="16"/>
      <c r="K58" s="11"/>
      <c r="L58" s="11"/>
      <c r="M58" s="11"/>
      <c r="N58" s="11"/>
      <c r="O58" s="41"/>
      <c r="P58" s="45">
        <v>0</v>
      </c>
      <c r="Q58" s="23"/>
      <c r="R58" s="11"/>
      <c r="S58" s="11"/>
      <c r="T58" s="11"/>
      <c r="U58" s="11"/>
      <c r="V58" s="11"/>
      <c r="W58" s="11"/>
      <c r="X58" s="11"/>
      <c r="Y58" s="11"/>
      <c r="Z58" s="18"/>
      <c r="AA58" s="34"/>
      <c r="AD58" s="8">
        <v>0</v>
      </c>
    </row>
    <row r="59" spans="1:30" ht="14.9" customHeight="1" x14ac:dyDescent="0.2">
      <c r="A59" s="6" t="s">
        <v>82</v>
      </c>
      <c r="D59" s="21"/>
      <c r="E59" s="11" t="s">
        <v>83</v>
      </c>
      <c r="F59" s="16"/>
      <c r="G59" s="17"/>
      <c r="H59" s="17"/>
      <c r="I59" s="17"/>
      <c r="J59" s="11"/>
      <c r="K59" s="11"/>
      <c r="L59" s="11"/>
      <c r="M59" s="11"/>
      <c r="N59" s="11"/>
      <c r="O59" s="41"/>
      <c r="P59" s="22">
        <v>0</v>
      </c>
      <c r="Q59" s="23"/>
      <c r="R59" s="11"/>
      <c r="S59" s="11"/>
      <c r="T59" s="11"/>
      <c r="U59" s="11"/>
      <c r="V59" s="11"/>
      <c r="W59" s="11"/>
      <c r="X59" s="11"/>
      <c r="Y59" s="11"/>
      <c r="Z59" s="18"/>
      <c r="AA59" s="34"/>
      <c r="AD59" s="8">
        <f>IF(COUNTIF(AD60:AD68,"-")=COUNTA(AD60:AD68),"-",SUM(AD60:AD63,AD66:AD68))</f>
        <v>403983689</v>
      </c>
    </row>
    <row r="60" spans="1:30" ht="14.9" customHeight="1" x14ac:dyDescent="0.2">
      <c r="A60" s="6" t="s">
        <v>84</v>
      </c>
      <c r="D60" s="21"/>
      <c r="E60" s="11"/>
      <c r="F60" s="16" t="s">
        <v>85</v>
      </c>
      <c r="G60" s="17"/>
      <c r="H60" s="17"/>
      <c r="I60" s="17"/>
      <c r="J60" s="11"/>
      <c r="K60" s="11"/>
      <c r="L60" s="11"/>
      <c r="M60" s="11"/>
      <c r="N60" s="11"/>
      <c r="O60" s="41"/>
      <c r="P60" s="22">
        <v>0</v>
      </c>
      <c r="Q60" s="23"/>
      <c r="R60" s="11"/>
      <c r="S60" s="11"/>
      <c r="T60" s="11"/>
      <c r="U60" s="11"/>
      <c r="V60" s="11"/>
      <c r="W60" s="11"/>
      <c r="X60" s="11"/>
      <c r="Y60" s="11"/>
      <c r="Z60" s="18"/>
      <c r="AA60" s="34"/>
      <c r="AD60" s="8">
        <v>400906289</v>
      </c>
    </row>
    <row r="61" spans="1:30" ht="14.9" customHeight="1" x14ac:dyDescent="0.2">
      <c r="A61" s="6" t="s">
        <v>86</v>
      </c>
      <c r="D61" s="21"/>
      <c r="E61" s="11"/>
      <c r="F61" s="16" t="s">
        <v>87</v>
      </c>
      <c r="G61" s="16"/>
      <c r="H61" s="25"/>
      <c r="I61" s="16"/>
      <c r="J61" s="16"/>
      <c r="K61" s="11"/>
      <c r="L61" s="11"/>
      <c r="M61" s="11"/>
      <c r="N61" s="11"/>
      <c r="O61" s="41"/>
      <c r="P61" s="45">
        <v>0</v>
      </c>
      <c r="Q61" s="23"/>
      <c r="R61" s="11"/>
      <c r="S61" s="11"/>
      <c r="T61" s="11"/>
      <c r="U61" s="11"/>
      <c r="V61" s="11"/>
      <c r="W61" s="11"/>
      <c r="X61" s="11"/>
      <c r="Y61" s="11"/>
      <c r="Z61" s="18"/>
      <c r="AA61" s="34"/>
      <c r="AD61" s="8">
        <v>3077400</v>
      </c>
    </row>
    <row r="62" spans="1:30" ht="14.9" customHeight="1" x14ac:dyDescent="0.2">
      <c r="A62" s="6">
        <v>1500000</v>
      </c>
      <c r="D62" s="21"/>
      <c r="E62" s="11"/>
      <c r="F62" s="16" t="s">
        <v>88</v>
      </c>
      <c r="G62" s="16"/>
      <c r="H62" s="16"/>
      <c r="I62" s="16"/>
      <c r="J62" s="16"/>
      <c r="K62" s="11"/>
      <c r="L62" s="11"/>
      <c r="M62" s="11"/>
      <c r="N62" s="11"/>
      <c r="O62" s="41"/>
      <c r="P62" s="45">
        <v>0</v>
      </c>
      <c r="Q62" s="23"/>
      <c r="R62" s="11"/>
      <c r="S62" s="11"/>
      <c r="T62" s="11"/>
      <c r="U62" s="11"/>
      <c r="V62" s="11"/>
      <c r="W62" s="11"/>
      <c r="X62" s="11"/>
      <c r="Y62" s="11"/>
      <c r="Z62" s="18"/>
      <c r="AA62" s="34"/>
      <c r="AD62" s="8">
        <v>0</v>
      </c>
    </row>
    <row r="63" spans="1:30" ht="14.9" customHeight="1" x14ac:dyDescent="0.2">
      <c r="A63" s="6" t="s">
        <v>89</v>
      </c>
      <c r="D63" s="21"/>
      <c r="E63" s="16"/>
      <c r="F63" s="16" t="s">
        <v>75</v>
      </c>
      <c r="G63" s="16"/>
      <c r="H63" s="25"/>
      <c r="I63" s="16"/>
      <c r="J63" s="16"/>
      <c r="K63" s="11"/>
      <c r="L63" s="11"/>
      <c r="M63" s="11"/>
      <c r="N63" s="11"/>
      <c r="O63" s="41"/>
      <c r="P63" s="45">
        <v>0</v>
      </c>
      <c r="Q63" s="23"/>
      <c r="R63" s="11"/>
      <c r="S63" s="11"/>
      <c r="T63" s="11"/>
      <c r="U63" s="11"/>
      <c r="V63" s="11"/>
      <c r="W63" s="11"/>
      <c r="X63" s="11"/>
      <c r="Y63" s="11"/>
      <c r="Z63" s="18"/>
      <c r="AA63" s="34"/>
      <c r="AD63" s="8">
        <f>IF(COUNTIF(AD64:AD65,"-")=COUNTA(AD64:AD65),"-",SUM(AD64:AD65))</f>
        <v>0</v>
      </c>
    </row>
    <row r="64" spans="1:30" ht="14.9" customHeight="1" x14ac:dyDescent="0.2">
      <c r="A64" s="6" t="s">
        <v>90</v>
      </c>
      <c r="D64" s="21"/>
      <c r="E64" s="16"/>
      <c r="F64" s="16"/>
      <c r="G64" s="16" t="s">
        <v>91</v>
      </c>
      <c r="H64" s="16"/>
      <c r="I64" s="16"/>
      <c r="J64" s="16"/>
      <c r="K64" s="11"/>
      <c r="L64" s="11"/>
      <c r="M64" s="11"/>
      <c r="N64" s="11"/>
      <c r="O64" s="41"/>
      <c r="P64" s="45">
        <v>0</v>
      </c>
      <c r="Q64" s="23"/>
      <c r="R64" s="11"/>
      <c r="S64" s="11"/>
      <c r="T64" s="11"/>
      <c r="U64" s="11"/>
      <c r="V64" s="11"/>
      <c r="W64" s="11"/>
      <c r="X64" s="11"/>
      <c r="Y64" s="11"/>
      <c r="Z64" s="18"/>
      <c r="AA64" s="34"/>
      <c r="AD64" s="8">
        <v>0</v>
      </c>
    </row>
    <row r="65" spans="1:31" ht="14.9" customHeight="1" x14ac:dyDescent="0.2">
      <c r="A65" s="6" t="s">
        <v>92</v>
      </c>
      <c r="D65" s="21"/>
      <c r="E65" s="16"/>
      <c r="F65" s="16"/>
      <c r="G65" s="16" t="s">
        <v>77</v>
      </c>
      <c r="H65" s="16"/>
      <c r="I65" s="16"/>
      <c r="J65" s="16"/>
      <c r="K65" s="11"/>
      <c r="L65" s="11"/>
      <c r="M65" s="11"/>
      <c r="N65" s="11"/>
      <c r="O65" s="41"/>
      <c r="P65" s="45">
        <v>0</v>
      </c>
      <c r="Q65" s="23"/>
      <c r="R65" s="11"/>
      <c r="S65" s="11"/>
      <c r="T65" s="11"/>
      <c r="U65" s="11"/>
      <c r="V65" s="11"/>
      <c r="W65" s="11"/>
      <c r="X65" s="11"/>
      <c r="Y65" s="11"/>
      <c r="Z65" s="18"/>
      <c r="AA65" s="34"/>
      <c r="AD65" s="8">
        <v>0</v>
      </c>
    </row>
    <row r="66" spans="1:31" ht="14.9" customHeight="1" x14ac:dyDescent="0.2">
      <c r="A66" s="6" t="s">
        <v>93</v>
      </c>
      <c r="D66" s="21"/>
      <c r="E66" s="16"/>
      <c r="F66" s="16" t="s">
        <v>94</v>
      </c>
      <c r="G66" s="16"/>
      <c r="H66" s="16"/>
      <c r="I66" s="16"/>
      <c r="J66" s="16"/>
      <c r="K66" s="11"/>
      <c r="L66" s="11"/>
      <c r="M66" s="11"/>
      <c r="N66" s="11"/>
      <c r="O66" s="41"/>
      <c r="P66" s="45">
        <v>0</v>
      </c>
      <c r="Q66" s="23"/>
      <c r="R66" s="11"/>
      <c r="S66" s="11"/>
      <c r="T66" s="11"/>
      <c r="U66" s="11"/>
      <c r="V66" s="11"/>
      <c r="W66" s="11"/>
      <c r="X66" s="11"/>
      <c r="Y66" s="11"/>
      <c r="Z66" s="18"/>
      <c r="AA66" s="34"/>
      <c r="AD66" s="8">
        <v>0</v>
      </c>
    </row>
    <row r="67" spans="1:31" ht="14.9" customHeight="1" x14ac:dyDescent="0.2">
      <c r="A67" s="6" t="s">
        <v>95</v>
      </c>
      <c r="D67" s="21"/>
      <c r="E67" s="16"/>
      <c r="F67" s="16" t="s">
        <v>35</v>
      </c>
      <c r="G67" s="16"/>
      <c r="H67" s="25"/>
      <c r="I67" s="16"/>
      <c r="J67" s="16"/>
      <c r="K67" s="11"/>
      <c r="L67" s="11"/>
      <c r="M67" s="11"/>
      <c r="N67" s="11"/>
      <c r="O67" s="41"/>
      <c r="P67" s="45">
        <v>0</v>
      </c>
      <c r="Q67" s="23"/>
      <c r="R67" s="11"/>
      <c r="S67" s="11"/>
      <c r="T67" s="11"/>
      <c r="U67" s="11"/>
      <c r="V67" s="11"/>
      <c r="W67" s="11"/>
      <c r="X67" s="11"/>
      <c r="Y67" s="11"/>
      <c r="Z67" s="18"/>
      <c r="AA67" s="34"/>
      <c r="AD67" s="8">
        <v>0</v>
      </c>
    </row>
    <row r="68" spans="1:31" ht="14.9" customHeight="1" thickBot="1" x14ac:dyDescent="0.25">
      <c r="A68" s="6" t="s">
        <v>96</v>
      </c>
      <c r="B68" s="6" t="s">
        <v>126</v>
      </c>
      <c r="D68" s="21"/>
      <c r="E68" s="16"/>
      <c r="F68" s="11" t="s">
        <v>81</v>
      </c>
      <c r="G68" s="16"/>
      <c r="H68" s="16"/>
      <c r="I68" s="16"/>
      <c r="J68" s="16"/>
      <c r="K68" s="11"/>
      <c r="L68" s="11"/>
      <c r="M68" s="11"/>
      <c r="N68" s="11"/>
      <c r="O68" s="41"/>
      <c r="P68" s="45">
        <v>0</v>
      </c>
      <c r="Q68" s="23"/>
      <c r="R68" s="53" t="s">
        <v>127</v>
      </c>
      <c r="S68" s="54"/>
      <c r="T68" s="54"/>
      <c r="U68" s="54"/>
      <c r="V68" s="54"/>
      <c r="W68" s="54"/>
      <c r="X68" s="54"/>
      <c r="Y68" s="55"/>
      <c r="Z68" s="35">
        <f>SUM(Z31:Z32)</f>
        <v>0</v>
      </c>
      <c r="AA68" s="36"/>
      <c r="AD68" s="8">
        <v>0</v>
      </c>
      <c r="AE68" s="8" t="e">
        <f>IF(AND(AE31="-",AE32="-",#REF!="-"),"-",SUM(AE31,AE32,#REF!))</f>
        <v>#REF!</v>
      </c>
    </row>
    <row r="69" spans="1:31" ht="14.9" customHeight="1" thickBot="1" x14ac:dyDescent="0.25">
      <c r="A69" s="6" t="s">
        <v>2</v>
      </c>
      <c r="B69" s="6" t="s">
        <v>97</v>
      </c>
      <c r="D69" s="56" t="s">
        <v>3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8"/>
      <c r="P69" s="37">
        <f>P59+P14</f>
        <v>0</v>
      </c>
      <c r="Q69" s="38"/>
      <c r="R69" s="59" t="s">
        <v>140</v>
      </c>
      <c r="S69" s="60"/>
      <c r="T69" s="60"/>
      <c r="U69" s="60"/>
      <c r="V69" s="60"/>
      <c r="W69" s="60"/>
      <c r="X69" s="60"/>
      <c r="Y69" s="61"/>
      <c r="Z69" s="37">
        <f>Z29+Z68</f>
        <v>0</v>
      </c>
      <c r="AA69" s="39"/>
      <c r="AD69" s="8" t="e">
        <f>IF(AND(AD14="-",AD59="-",#REF!="-"),"-",SUM(AD14,AD59,#REF!))</f>
        <v>#REF!</v>
      </c>
      <c r="AE69" s="8" t="e">
        <f>IF(AND(AE29="-",AE68="-"),"-",SUM(AE29,AE68))</f>
        <v>#REF!</v>
      </c>
    </row>
    <row r="70" spans="1:31" ht="14.9" customHeight="1" x14ac:dyDescent="0.2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Z70" s="11"/>
      <c r="AA70" s="11"/>
    </row>
    <row r="71" spans="1:31" ht="14.9" customHeight="1" x14ac:dyDescent="0.2">
      <c r="D71" s="14"/>
      <c r="E71" s="40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Z71" s="10"/>
      <c r="AA71" s="10"/>
    </row>
    <row r="72" spans="1:31" ht="14.9" customHeight="1" x14ac:dyDescent="0.2"/>
    <row r="73" spans="1:31" ht="14.9" customHeight="1" x14ac:dyDescent="0.2"/>
    <row r="74" spans="1:31" ht="14.9" customHeight="1" x14ac:dyDescent="0.2"/>
    <row r="75" spans="1:31" ht="14.9" customHeight="1" x14ac:dyDescent="0.2"/>
    <row r="76" spans="1:31" ht="14.9" customHeight="1" x14ac:dyDescent="0.2"/>
    <row r="77" spans="1:31" ht="16.5" customHeight="1" x14ac:dyDescent="0.2"/>
    <row r="78" spans="1:31" ht="14.9" customHeight="1" x14ac:dyDescent="0.2"/>
    <row r="79" spans="1:31" ht="9.75" customHeight="1" x14ac:dyDescent="0.2"/>
    <row r="80" spans="1:31" ht="14.9" customHeight="1" x14ac:dyDescent="0.2"/>
  </sheetData>
  <mergeCells count="12">
    <mergeCell ref="Z1:AA1"/>
    <mergeCell ref="D9:AA9"/>
    <mergeCell ref="D10:AA10"/>
    <mergeCell ref="D12:O12"/>
    <mergeCell ref="P12:Q12"/>
    <mergeCell ref="R12:Y12"/>
    <mergeCell ref="Z12:AA12"/>
    <mergeCell ref="R29:Y29"/>
    <mergeCell ref="R34:Y34"/>
    <mergeCell ref="R68:Y68"/>
    <mergeCell ref="D69:O69"/>
    <mergeCell ref="R69:Y69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80"/>
  <sheetViews>
    <sheetView showGridLines="0" topLeftCell="C1" zoomScale="85" zoomScaleNormal="85" zoomScaleSheetLayoutView="85" workbookViewId="0">
      <selection activeCell="P13" sqref="P13:P69"/>
    </sheetView>
  </sheetViews>
  <sheetFormatPr defaultColWidth="9" defaultRowHeight="12.5" x14ac:dyDescent="0.2"/>
  <cols>
    <col min="1" max="2" width="0" style="6" hidden="1" customWidth="1"/>
    <col min="3" max="3" width="0.6328125" style="8" customWidth="1"/>
    <col min="4" max="14" width="2.08984375" style="8" customWidth="1"/>
    <col min="15" max="15" width="6" style="8" customWidth="1"/>
    <col min="16" max="16" width="22.36328125" style="8" customWidth="1"/>
    <col min="17" max="17" width="3.36328125" style="8" bestFit="1" customWidth="1"/>
    <col min="18" max="19" width="2.08984375" style="8" customWidth="1"/>
    <col min="20" max="24" width="3.90625" style="8" customWidth="1"/>
    <col min="25" max="25" width="3.08984375" style="8" customWidth="1"/>
    <col min="26" max="26" width="24.08984375" style="8" bestFit="1" customWidth="1"/>
    <col min="27" max="27" width="3.08984375" style="8" customWidth="1"/>
    <col min="28" max="28" width="0.6328125" style="8" customWidth="1"/>
    <col min="29" max="29" width="9" style="8"/>
    <col min="30" max="31" width="0" style="8" hidden="1" customWidth="1"/>
    <col min="32" max="16384" width="9" style="8"/>
  </cols>
  <sheetData>
    <row r="1" spans="1:31" x14ac:dyDescent="0.2">
      <c r="D1" s="8" t="s">
        <v>141</v>
      </c>
      <c r="Z1" s="67">
        <f ca="1">NOW()</f>
        <v>45558.525620138891</v>
      </c>
      <c r="AA1" s="67"/>
    </row>
    <row r="2" spans="1:31" x14ac:dyDescent="0.2">
      <c r="D2" s="8" t="s">
        <v>158</v>
      </c>
    </row>
    <row r="3" spans="1:31" x14ac:dyDescent="0.2">
      <c r="D3" s="8" t="s">
        <v>142</v>
      </c>
    </row>
    <row r="4" spans="1:31" x14ac:dyDescent="0.2">
      <c r="D4" s="8" t="s">
        <v>148</v>
      </c>
    </row>
    <row r="5" spans="1:31" x14ac:dyDescent="0.2">
      <c r="D5" s="8" t="s">
        <v>143</v>
      </c>
    </row>
    <row r="6" spans="1:31" x14ac:dyDescent="0.2">
      <c r="D6" s="8" t="s">
        <v>144</v>
      </c>
    </row>
    <row r="7" spans="1:31" x14ac:dyDescent="0.2">
      <c r="D7" s="8" t="s">
        <v>145</v>
      </c>
    </row>
    <row r="8" spans="1:31" s="5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31" ht="23.25" customHeight="1" x14ac:dyDescent="0.35">
      <c r="C9" s="7"/>
      <c r="D9" s="62" t="s">
        <v>146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</row>
    <row r="10" spans="1:31" ht="21" customHeight="1" x14ac:dyDescent="0.2">
      <c r="D10" s="63" t="s">
        <v>159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</row>
    <row r="11" spans="1:31" s="10" customFormat="1" ht="16.5" customHeight="1" thickBot="1" x14ac:dyDescent="0.25">
      <c r="A11" s="9"/>
      <c r="B11" s="9"/>
      <c r="D11" s="11"/>
      <c r="AA11" s="12" t="s">
        <v>0</v>
      </c>
    </row>
    <row r="12" spans="1:31" s="14" customFormat="1" ht="14.25" customHeight="1" thickBot="1" x14ac:dyDescent="0.25">
      <c r="A12" s="13" t="s">
        <v>132</v>
      </c>
      <c r="B12" s="13" t="s">
        <v>133</v>
      </c>
      <c r="D12" s="59" t="s">
        <v>1</v>
      </c>
      <c r="E12" s="60"/>
      <c r="F12" s="60"/>
      <c r="G12" s="60"/>
      <c r="H12" s="60"/>
      <c r="I12" s="60"/>
      <c r="J12" s="60"/>
      <c r="K12" s="64"/>
      <c r="L12" s="64"/>
      <c r="M12" s="64"/>
      <c r="N12" s="64"/>
      <c r="O12" s="64"/>
      <c r="P12" s="65" t="s">
        <v>134</v>
      </c>
      <c r="Q12" s="66"/>
      <c r="R12" s="60" t="s">
        <v>1</v>
      </c>
      <c r="S12" s="60"/>
      <c r="T12" s="60"/>
      <c r="U12" s="60"/>
      <c r="V12" s="60"/>
      <c r="W12" s="60"/>
      <c r="X12" s="60"/>
      <c r="Y12" s="60"/>
      <c r="Z12" s="65" t="s">
        <v>134</v>
      </c>
      <c r="AA12" s="66"/>
    </row>
    <row r="13" spans="1:31" ht="14.9" customHeight="1" x14ac:dyDescent="0.2">
      <c r="D13" s="15" t="s">
        <v>135</v>
      </c>
      <c r="E13" s="11"/>
      <c r="F13" s="16"/>
      <c r="G13" s="17"/>
      <c r="H13" s="17"/>
      <c r="I13" s="17"/>
      <c r="J13" s="17"/>
      <c r="K13" s="11"/>
      <c r="L13" s="11"/>
      <c r="M13" s="11"/>
      <c r="N13" s="11"/>
      <c r="O13" s="41"/>
      <c r="P13" s="42"/>
      <c r="Q13" s="19"/>
      <c r="R13" s="16" t="s">
        <v>136</v>
      </c>
      <c r="S13" s="16"/>
      <c r="T13" s="16"/>
      <c r="U13" s="16"/>
      <c r="V13" s="16"/>
      <c r="W13" s="16"/>
      <c r="X13" s="16"/>
      <c r="Y13" s="11"/>
      <c r="Z13" s="18"/>
      <c r="AA13" s="20"/>
    </row>
    <row r="14" spans="1:31" ht="14.9" customHeight="1" x14ac:dyDescent="0.2">
      <c r="A14" s="6" t="s">
        <v>4</v>
      </c>
      <c r="B14" s="6" t="s">
        <v>100</v>
      </c>
      <c r="D14" s="21"/>
      <c r="E14" s="16" t="s">
        <v>5</v>
      </c>
      <c r="F14" s="16"/>
      <c r="G14" s="16"/>
      <c r="H14" s="16"/>
      <c r="I14" s="16"/>
      <c r="J14" s="16"/>
      <c r="K14" s="11"/>
      <c r="L14" s="11"/>
      <c r="M14" s="11"/>
      <c r="N14" s="11"/>
      <c r="O14" s="41"/>
      <c r="P14" s="22">
        <v>13111758156</v>
      </c>
      <c r="Q14" s="23"/>
      <c r="R14" s="16"/>
      <c r="S14" s="16" t="s">
        <v>101</v>
      </c>
      <c r="T14" s="16"/>
      <c r="U14" s="16"/>
      <c r="V14" s="16"/>
      <c r="W14" s="16"/>
      <c r="X14" s="16"/>
      <c r="Y14" s="11"/>
      <c r="Z14" s="45">
        <v>13111758156</v>
      </c>
      <c r="AA14" s="24"/>
      <c r="AD14" s="8">
        <f>IF(AND(AD15="-",AD43="-",AD46="-"),"-",SUM(AD15,AD43,AD46))</f>
        <v>7483761795</v>
      </c>
      <c r="AE14" s="8">
        <f>IF(COUNTIF(AE15:AE19,"-")=COUNTA(AE15:AE19),"-",SUM(AE15:AE19))</f>
        <v>6487920871</v>
      </c>
    </row>
    <row r="15" spans="1:31" ht="14.9" customHeight="1" x14ac:dyDescent="0.2">
      <c r="A15" s="6" t="s">
        <v>6</v>
      </c>
      <c r="B15" s="6" t="s">
        <v>102</v>
      </c>
      <c r="D15" s="21"/>
      <c r="E15" s="16"/>
      <c r="F15" s="16" t="s">
        <v>7</v>
      </c>
      <c r="G15" s="16"/>
      <c r="H15" s="16"/>
      <c r="I15" s="16"/>
      <c r="J15" s="16"/>
      <c r="K15" s="11"/>
      <c r="L15" s="11"/>
      <c r="M15" s="11"/>
      <c r="N15" s="11"/>
      <c r="O15" s="41"/>
      <c r="P15" s="45">
        <v>0</v>
      </c>
      <c r="Q15" s="23"/>
      <c r="R15" s="16"/>
      <c r="S15" s="16"/>
      <c r="T15" s="16" t="s">
        <v>137</v>
      </c>
      <c r="U15" s="16"/>
      <c r="V15" s="16"/>
      <c r="W15" s="16"/>
      <c r="X15" s="16"/>
      <c r="Y15" s="11"/>
      <c r="Z15" s="45">
        <v>0</v>
      </c>
      <c r="AA15" s="24"/>
      <c r="AD15" s="8">
        <f>IF(AND(AD16="-",AD32="-",COUNTIF(AD41:AD42,"-")=COUNTA(AD41:AD42)),"-",SUM(AD16,AD32,AD41:AD42))</f>
        <v>513390000</v>
      </c>
      <c r="AE15" s="8">
        <v>0</v>
      </c>
    </row>
    <row r="16" spans="1:31" ht="14.9" customHeight="1" x14ac:dyDescent="0.2">
      <c r="A16" s="6" t="s">
        <v>8</v>
      </c>
      <c r="B16" s="6" t="s">
        <v>103</v>
      </c>
      <c r="D16" s="21"/>
      <c r="E16" s="16"/>
      <c r="F16" s="16"/>
      <c r="G16" s="16" t="s">
        <v>9</v>
      </c>
      <c r="H16" s="16"/>
      <c r="I16" s="16"/>
      <c r="J16" s="16"/>
      <c r="K16" s="11"/>
      <c r="L16" s="11"/>
      <c r="M16" s="11"/>
      <c r="N16" s="11"/>
      <c r="O16" s="41"/>
      <c r="P16" s="45">
        <v>0</v>
      </c>
      <c r="Q16" s="23"/>
      <c r="R16" s="16"/>
      <c r="S16" s="16"/>
      <c r="T16" s="16" t="s">
        <v>104</v>
      </c>
      <c r="U16" s="16"/>
      <c r="V16" s="16"/>
      <c r="W16" s="16"/>
      <c r="X16" s="16"/>
      <c r="Y16" s="11"/>
      <c r="Z16" s="45">
        <v>0</v>
      </c>
      <c r="AA16" s="24"/>
      <c r="AD16" s="8">
        <f>IF(COUNTIF(AD17:AD31,"-")=COUNTA(AD17:AD31),"-",SUM(AD17:AD31))</f>
        <v>513390000</v>
      </c>
      <c r="AE16" s="8">
        <v>0</v>
      </c>
    </row>
    <row r="17" spans="1:31" ht="14.9" customHeight="1" x14ac:dyDescent="0.2">
      <c r="A17" s="6" t="s">
        <v>10</v>
      </c>
      <c r="B17" s="6" t="s">
        <v>105</v>
      </c>
      <c r="D17" s="21"/>
      <c r="E17" s="16"/>
      <c r="F17" s="16"/>
      <c r="G17" s="16"/>
      <c r="H17" s="16" t="s">
        <v>11</v>
      </c>
      <c r="I17" s="16"/>
      <c r="J17" s="16"/>
      <c r="K17" s="11"/>
      <c r="L17" s="11"/>
      <c r="M17" s="11"/>
      <c r="N17" s="11"/>
      <c r="O17" s="41"/>
      <c r="P17" s="45">
        <v>0</v>
      </c>
      <c r="Q17" s="23"/>
      <c r="R17" s="16"/>
      <c r="S17" s="16"/>
      <c r="T17" s="16" t="s">
        <v>106</v>
      </c>
      <c r="U17" s="16"/>
      <c r="V17" s="16"/>
      <c r="W17" s="16"/>
      <c r="X17" s="16"/>
      <c r="Y17" s="11"/>
      <c r="Z17" s="45">
        <v>0</v>
      </c>
      <c r="AA17" s="24"/>
      <c r="AD17" s="8">
        <v>513390000</v>
      </c>
      <c r="AE17" s="8">
        <v>0</v>
      </c>
    </row>
    <row r="18" spans="1:31" ht="14.9" customHeight="1" x14ac:dyDescent="0.2">
      <c r="A18" s="6" t="s">
        <v>12</v>
      </c>
      <c r="B18" s="6" t="s">
        <v>107</v>
      </c>
      <c r="D18" s="21"/>
      <c r="E18" s="16"/>
      <c r="F18" s="16"/>
      <c r="G18" s="16"/>
      <c r="H18" s="16" t="s">
        <v>13</v>
      </c>
      <c r="I18" s="16"/>
      <c r="J18" s="16"/>
      <c r="K18" s="11"/>
      <c r="L18" s="11"/>
      <c r="M18" s="11"/>
      <c r="N18" s="11"/>
      <c r="O18" s="41"/>
      <c r="P18" s="45">
        <v>0</v>
      </c>
      <c r="Q18" s="23"/>
      <c r="R18" s="16"/>
      <c r="S18" s="16"/>
      <c r="T18" s="16" t="s">
        <v>108</v>
      </c>
      <c r="U18" s="16"/>
      <c r="V18" s="16"/>
      <c r="W18" s="16"/>
      <c r="X18" s="16"/>
      <c r="Y18" s="11"/>
      <c r="Z18" s="45">
        <v>0</v>
      </c>
      <c r="AA18" s="24"/>
      <c r="AD18" s="8">
        <v>0</v>
      </c>
      <c r="AE18" s="8">
        <v>0</v>
      </c>
    </row>
    <row r="19" spans="1:31" ht="14.9" customHeight="1" x14ac:dyDescent="0.2">
      <c r="A19" s="6" t="s">
        <v>14</v>
      </c>
      <c r="B19" s="6" t="s">
        <v>109</v>
      </c>
      <c r="D19" s="21"/>
      <c r="E19" s="16"/>
      <c r="F19" s="16"/>
      <c r="G19" s="16"/>
      <c r="H19" s="16" t="s">
        <v>15</v>
      </c>
      <c r="I19" s="16"/>
      <c r="J19" s="16"/>
      <c r="K19" s="11"/>
      <c r="L19" s="11"/>
      <c r="M19" s="11"/>
      <c r="N19" s="11"/>
      <c r="O19" s="41"/>
      <c r="P19" s="45">
        <v>0</v>
      </c>
      <c r="Q19" s="23"/>
      <c r="R19" s="16"/>
      <c r="S19" s="16"/>
      <c r="T19" s="44" t="s">
        <v>147</v>
      </c>
      <c r="U19" s="16"/>
      <c r="V19" s="16"/>
      <c r="W19" s="16"/>
      <c r="X19" s="16"/>
      <c r="Y19" s="11"/>
      <c r="Z19" s="45">
        <v>13111758156</v>
      </c>
      <c r="AA19" s="24"/>
      <c r="AD19" s="8">
        <v>0</v>
      </c>
      <c r="AE19" s="8">
        <v>6487920871</v>
      </c>
    </row>
    <row r="20" spans="1:31" ht="14.9" customHeight="1" x14ac:dyDescent="0.2">
      <c r="A20" s="6" t="s">
        <v>16</v>
      </c>
      <c r="B20" s="6" t="s">
        <v>110</v>
      </c>
      <c r="D20" s="21"/>
      <c r="E20" s="16"/>
      <c r="F20" s="16"/>
      <c r="G20" s="16"/>
      <c r="H20" s="16" t="s">
        <v>17</v>
      </c>
      <c r="I20" s="16"/>
      <c r="J20" s="16"/>
      <c r="K20" s="11"/>
      <c r="L20" s="11"/>
      <c r="M20" s="11"/>
      <c r="N20" s="11"/>
      <c r="O20" s="41"/>
      <c r="P20" s="45">
        <v>0</v>
      </c>
      <c r="Q20" s="23"/>
      <c r="R20" s="16"/>
      <c r="S20" s="16" t="s">
        <v>111</v>
      </c>
      <c r="T20" s="16"/>
      <c r="U20" s="16"/>
      <c r="V20" s="16"/>
      <c r="W20" s="16"/>
      <c r="X20" s="16"/>
      <c r="Y20" s="11"/>
      <c r="Z20" s="45">
        <v>3623495</v>
      </c>
      <c r="AA20" s="24"/>
      <c r="AD20" s="8">
        <v>0</v>
      </c>
      <c r="AE20" s="8">
        <f>IF(COUNTIF(AE21:AE28,"-")=COUNTA(AE21:AE28),"-",SUM(AE21:AE28))</f>
        <v>3541625</v>
      </c>
    </row>
    <row r="21" spans="1:31" ht="14.9" customHeight="1" x14ac:dyDescent="0.2">
      <c r="A21" s="6" t="s">
        <v>18</v>
      </c>
      <c r="B21" s="6" t="s">
        <v>112</v>
      </c>
      <c r="D21" s="21"/>
      <c r="E21" s="16"/>
      <c r="F21" s="16"/>
      <c r="G21" s="16"/>
      <c r="H21" s="16" t="s">
        <v>19</v>
      </c>
      <c r="I21" s="16"/>
      <c r="J21" s="16"/>
      <c r="K21" s="11"/>
      <c r="L21" s="11"/>
      <c r="M21" s="11"/>
      <c r="N21" s="11"/>
      <c r="O21" s="41"/>
      <c r="P21" s="45">
        <v>0</v>
      </c>
      <c r="Q21" s="23"/>
      <c r="R21" s="16"/>
      <c r="S21" s="16"/>
      <c r="T21" s="16" t="s">
        <v>138</v>
      </c>
      <c r="U21" s="16"/>
      <c r="V21" s="16"/>
      <c r="W21" s="16"/>
      <c r="X21" s="16"/>
      <c r="Y21" s="11"/>
      <c r="Z21" s="45">
        <v>0</v>
      </c>
      <c r="AA21" s="24"/>
      <c r="AD21" s="8">
        <v>0</v>
      </c>
      <c r="AE21" s="8">
        <v>0</v>
      </c>
    </row>
    <row r="22" spans="1:31" ht="14.9" customHeight="1" x14ac:dyDescent="0.2">
      <c r="A22" s="6" t="s">
        <v>20</v>
      </c>
      <c r="B22" s="6" t="s">
        <v>113</v>
      </c>
      <c r="D22" s="21"/>
      <c r="E22" s="16"/>
      <c r="F22" s="16"/>
      <c r="G22" s="16"/>
      <c r="H22" s="16" t="s">
        <v>21</v>
      </c>
      <c r="I22" s="16"/>
      <c r="J22" s="16"/>
      <c r="K22" s="11"/>
      <c r="L22" s="11"/>
      <c r="M22" s="11"/>
      <c r="N22" s="11"/>
      <c r="O22" s="41"/>
      <c r="P22" s="45">
        <v>0</v>
      </c>
      <c r="Q22" s="23"/>
      <c r="R22" s="16"/>
      <c r="S22" s="16"/>
      <c r="T22" s="16" t="s">
        <v>114</v>
      </c>
      <c r="U22" s="16"/>
      <c r="V22" s="16"/>
      <c r="W22" s="16"/>
      <c r="X22" s="16"/>
      <c r="Y22" s="11"/>
      <c r="Z22" s="45">
        <v>0</v>
      </c>
      <c r="AA22" s="24"/>
      <c r="AD22" s="8">
        <v>0</v>
      </c>
      <c r="AE22" s="8">
        <v>0</v>
      </c>
    </row>
    <row r="23" spans="1:31" ht="14.9" customHeight="1" x14ac:dyDescent="0.2">
      <c r="A23" s="6" t="s">
        <v>22</v>
      </c>
      <c r="B23" s="6" t="s">
        <v>115</v>
      </c>
      <c r="D23" s="21"/>
      <c r="E23" s="16"/>
      <c r="F23" s="16"/>
      <c r="G23" s="16"/>
      <c r="H23" s="16" t="s">
        <v>23</v>
      </c>
      <c r="I23" s="25"/>
      <c r="J23" s="25"/>
      <c r="K23" s="26"/>
      <c r="L23" s="26"/>
      <c r="M23" s="26"/>
      <c r="N23" s="26"/>
      <c r="O23" s="43"/>
      <c r="P23" s="45">
        <v>0</v>
      </c>
      <c r="Q23" s="23"/>
      <c r="R23" s="16"/>
      <c r="S23" s="16"/>
      <c r="T23" s="16" t="s">
        <v>116</v>
      </c>
      <c r="U23" s="16"/>
      <c r="V23" s="16"/>
      <c r="W23" s="16"/>
      <c r="X23" s="16"/>
      <c r="Y23" s="11"/>
      <c r="Z23" s="45">
        <v>0</v>
      </c>
      <c r="AA23" s="24"/>
      <c r="AD23" s="8">
        <v>0</v>
      </c>
      <c r="AE23" s="8">
        <v>0</v>
      </c>
    </row>
    <row r="24" spans="1:31" ht="14.9" customHeight="1" x14ac:dyDescent="0.2">
      <c r="A24" s="6" t="s">
        <v>24</v>
      </c>
      <c r="B24" s="6" t="s">
        <v>117</v>
      </c>
      <c r="D24" s="21"/>
      <c r="E24" s="16"/>
      <c r="F24" s="16"/>
      <c r="G24" s="16"/>
      <c r="H24" s="16" t="s">
        <v>25</v>
      </c>
      <c r="I24" s="25"/>
      <c r="J24" s="25"/>
      <c r="K24" s="26"/>
      <c r="L24" s="26"/>
      <c r="M24" s="26"/>
      <c r="N24" s="26"/>
      <c r="O24" s="43"/>
      <c r="P24" s="45">
        <v>0</v>
      </c>
      <c r="Q24" s="23"/>
      <c r="R24" s="11"/>
      <c r="S24" s="16"/>
      <c r="T24" s="16" t="s">
        <v>118</v>
      </c>
      <c r="U24" s="16"/>
      <c r="V24" s="16"/>
      <c r="W24" s="16"/>
      <c r="X24" s="16"/>
      <c r="Y24" s="11"/>
      <c r="Z24" s="45">
        <v>0</v>
      </c>
      <c r="AA24" s="24"/>
      <c r="AD24" s="8">
        <v>0</v>
      </c>
      <c r="AE24" s="8">
        <v>0</v>
      </c>
    </row>
    <row r="25" spans="1:31" ht="14.9" customHeight="1" x14ac:dyDescent="0.2">
      <c r="A25" s="6" t="s">
        <v>26</v>
      </c>
      <c r="B25" s="6" t="s">
        <v>119</v>
      </c>
      <c r="D25" s="21"/>
      <c r="E25" s="16"/>
      <c r="F25" s="16"/>
      <c r="G25" s="16"/>
      <c r="H25" s="16" t="s">
        <v>27</v>
      </c>
      <c r="I25" s="25"/>
      <c r="J25" s="25"/>
      <c r="K25" s="26"/>
      <c r="L25" s="26"/>
      <c r="M25" s="26"/>
      <c r="N25" s="26"/>
      <c r="O25" s="43"/>
      <c r="P25" s="45">
        <v>0</v>
      </c>
      <c r="Q25" s="23"/>
      <c r="R25" s="11"/>
      <c r="S25" s="16"/>
      <c r="T25" s="16" t="s">
        <v>120</v>
      </c>
      <c r="U25" s="16"/>
      <c r="V25" s="16"/>
      <c r="W25" s="16"/>
      <c r="X25" s="16"/>
      <c r="Y25" s="11"/>
      <c r="Z25" s="45">
        <v>0</v>
      </c>
      <c r="AA25" s="24"/>
      <c r="AD25" s="8">
        <v>0</v>
      </c>
      <c r="AE25" s="8">
        <v>0</v>
      </c>
    </row>
    <row r="26" spans="1:31" ht="14.9" customHeight="1" x14ac:dyDescent="0.2">
      <c r="A26" s="6" t="s">
        <v>28</v>
      </c>
      <c r="B26" s="6" t="s">
        <v>121</v>
      </c>
      <c r="D26" s="21"/>
      <c r="E26" s="16"/>
      <c r="F26" s="16"/>
      <c r="G26" s="16"/>
      <c r="H26" s="16" t="s">
        <v>29</v>
      </c>
      <c r="I26" s="25"/>
      <c r="J26" s="25"/>
      <c r="K26" s="26"/>
      <c r="L26" s="26"/>
      <c r="M26" s="26"/>
      <c r="N26" s="26"/>
      <c r="O26" s="43"/>
      <c r="P26" s="45">
        <v>0</v>
      </c>
      <c r="Q26" s="23"/>
      <c r="R26" s="16"/>
      <c r="S26" s="16"/>
      <c r="T26" s="16" t="s">
        <v>122</v>
      </c>
      <c r="U26" s="16"/>
      <c r="V26" s="16"/>
      <c r="W26" s="16"/>
      <c r="X26" s="16"/>
      <c r="Y26" s="11"/>
      <c r="Z26" s="45">
        <v>3623495</v>
      </c>
      <c r="AA26" s="24"/>
      <c r="AD26" s="8">
        <v>0</v>
      </c>
      <c r="AE26" s="8">
        <v>3541625</v>
      </c>
    </row>
    <row r="27" spans="1:31" ht="14.9" customHeight="1" x14ac:dyDescent="0.2">
      <c r="A27" s="6" t="s">
        <v>30</v>
      </c>
      <c r="B27" s="6" t="s">
        <v>123</v>
      </c>
      <c r="D27" s="21"/>
      <c r="E27" s="16"/>
      <c r="F27" s="16"/>
      <c r="G27" s="16"/>
      <c r="H27" s="16" t="s">
        <v>31</v>
      </c>
      <c r="I27" s="25"/>
      <c r="J27" s="25"/>
      <c r="K27" s="26"/>
      <c r="L27" s="26"/>
      <c r="M27" s="26"/>
      <c r="N27" s="26"/>
      <c r="O27" s="43"/>
      <c r="P27" s="45">
        <v>0</v>
      </c>
      <c r="Q27" s="23"/>
      <c r="R27" s="16"/>
      <c r="S27" s="16"/>
      <c r="T27" s="16" t="s">
        <v>124</v>
      </c>
      <c r="U27" s="16"/>
      <c r="V27" s="16"/>
      <c r="W27" s="16"/>
      <c r="X27" s="16"/>
      <c r="Y27" s="11"/>
      <c r="Z27" s="45">
        <v>0</v>
      </c>
      <c r="AA27" s="24"/>
      <c r="AD27" s="8">
        <v>0</v>
      </c>
      <c r="AE27" s="8">
        <v>0</v>
      </c>
    </row>
    <row r="28" spans="1:31" ht="14.9" customHeight="1" x14ac:dyDescent="0.2">
      <c r="A28" s="6" t="s">
        <v>32</v>
      </c>
      <c r="B28" s="6" t="s">
        <v>125</v>
      </c>
      <c r="D28" s="21"/>
      <c r="E28" s="16"/>
      <c r="F28" s="16"/>
      <c r="G28" s="16"/>
      <c r="H28" s="16" t="s">
        <v>33</v>
      </c>
      <c r="I28" s="25"/>
      <c r="J28" s="25"/>
      <c r="K28" s="26"/>
      <c r="L28" s="26"/>
      <c r="M28" s="26"/>
      <c r="N28" s="26"/>
      <c r="O28" s="43"/>
      <c r="P28" s="45">
        <v>0</v>
      </c>
      <c r="Q28" s="23"/>
      <c r="R28" s="16"/>
      <c r="S28" s="16"/>
      <c r="T28" s="16" t="s">
        <v>35</v>
      </c>
      <c r="U28" s="16"/>
      <c r="V28" s="16"/>
      <c r="W28" s="16"/>
      <c r="X28" s="16"/>
      <c r="Y28" s="11"/>
      <c r="Z28" s="45">
        <v>0</v>
      </c>
      <c r="AA28" s="24"/>
      <c r="AD28" s="8">
        <v>0</v>
      </c>
      <c r="AE28" s="8">
        <v>0</v>
      </c>
    </row>
    <row r="29" spans="1:31" ht="14.9" customHeight="1" x14ac:dyDescent="0.2">
      <c r="A29" s="6" t="s">
        <v>34</v>
      </c>
      <c r="B29" s="6" t="s">
        <v>98</v>
      </c>
      <c r="D29" s="21"/>
      <c r="E29" s="16"/>
      <c r="F29" s="16"/>
      <c r="G29" s="16"/>
      <c r="H29" s="16" t="s">
        <v>35</v>
      </c>
      <c r="I29" s="16"/>
      <c r="J29" s="16"/>
      <c r="K29" s="11"/>
      <c r="L29" s="11"/>
      <c r="M29" s="11"/>
      <c r="N29" s="11"/>
      <c r="O29" s="41"/>
      <c r="P29" s="45">
        <v>0</v>
      </c>
      <c r="Q29" s="23"/>
      <c r="R29" s="49" t="s">
        <v>99</v>
      </c>
      <c r="S29" s="50"/>
      <c r="T29" s="50"/>
      <c r="U29" s="50"/>
      <c r="V29" s="50"/>
      <c r="W29" s="50"/>
      <c r="X29" s="50"/>
      <c r="Y29" s="50"/>
      <c r="Z29" s="46">
        <v>13115381651</v>
      </c>
      <c r="AA29" s="27"/>
      <c r="AD29" s="8">
        <v>0</v>
      </c>
      <c r="AE29" s="8">
        <f>IF(AND(AE14="-",AE20="-"),"-",SUM(AE14,AE20))</f>
        <v>6491462496</v>
      </c>
    </row>
    <row r="30" spans="1:31" ht="14.9" customHeight="1" x14ac:dyDescent="0.2">
      <c r="A30" s="6" t="s">
        <v>36</v>
      </c>
      <c r="D30" s="21"/>
      <c r="E30" s="16"/>
      <c r="F30" s="16"/>
      <c r="G30" s="16"/>
      <c r="H30" s="16" t="s">
        <v>37</v>
      </c>
      <c r="I30" s="16"/>
      <c r="J30" s="16"/>
      <c r="K30" s="11"/>
      <c r="L30" s="11"/>
      <c r="M30" s="11"/>
      <c r="N30" s="11"/>
      <c r="O30" s="41"/>
      <c r="P30" s="45">
        <v>0</v>
      </c>
      <c r="Q30" s="23"/>
      <c r="R30" s="16" t="s">
        <v>139</v>
      </c>
      <c r="S30" s="28"/>
      <c r="T30" s="28"/>
      <c r="U30" s="28"/>
      <c r="V30" s="28"/>
      <c r="W30" s="28"/>
      <c r="X30" s="28"/>
      <c r="Y30" s="28"/>
      <c r="Z30" s="29"/>
      <c r="AA30" s="30"/>
      <c r="AD30" s="8">
        <v>0</v>
      </c>
    </row>
    <row r="31" spans="1:31" ht="14.9" customHeight="1" x14ac:dyDescent="0.2">
      <c r="A31" s="6" t="s">
        <v>38</v>
      </c>
      <c r="B31" s="6" t="s">
        <v>128</v>
      </c>
      <c r="D31" s="21"/>
      <c r="E31" s="16"/>
      <c r="F31" s="16"/>
      <c r="G31" s="16"/>
      <c r="H31" s="16" t="s">
        <v>39</v>
      </c>
      <c r="I31" s="16"/>
      <c r="J31" s="16"/>
      <c r="K31" s="11"/>
      <c r="L31" s="11"/>
      <c r="M31" s="11"/>
      <c r="N31" s="11"/>
      <c r="O31" s="41"/>
      <c r="P31" s="45">
        <v>0</v>
      </c>
      <c r="Q31" s="23"/>
      <c r="R31" s="16"/>
      <c r="S31" s="16" t="s">
        <v>129</v>
      </c>
      <c r="T31" s="16"/>
      <c r="U31" s="16"/>
      <c r="V31" s="16"/>
      <c r="W31" s="16"/>
      <c r="X31" s="16"/>
      <c r="Y31" s="11"/>
      <c r="Z31" s="22">
        <v>13111758156</v>
      </c>
      <c r="AA31" s="24"/>
      <c r="AD31" s="8">
        <v>0</v>
      </c>
      <c r="AE31" s="8">
        <v>995840924</v>
      </c>
    </row>
    <row r="32" spans="1:31" ht="14.9" customHeight="1" x14ac:dyDescent="0.2">
      <c r="A32" s="6" t="s">
        <v>40</v>
      </c>
      <c r="B32" s="6" t="s">
        <v>130</v>
      </c>
      <c r="D32" s="21"/>
      <c r="E32" s="16"/>
      <c r="F32" s="16"/>
      <c r="G32" s="16" t="s">
        <v>41</v>
      </c>
      <c r="H32" s="16"/>
      <c r="I32" s="16"/>
      <c r="J32" s="16"/>
      <c r="K32" s="11"/>
      <c r="L32" s="11"/>
      <c r="M32" s="11"/>
      <c r="N32" s="11"/>
      <c r="O32" s="41"/>
      <c r="P32" s="45">
        <v>0</v>
      </c>
      <c r="Q32" s="23"/>
      <c r="R32" s="16"/>
      <c r="S32" s="11" t="s">
        <v>131</v>
      </c>
      <c r="T32" s="16"/>
      <c r="U32" s="16"/>
      <c r="V32" s="16"/>
      <c r="W32" s="16"/>
      <c r="X32" s="16"/>
      <c r="Y32" s="11"/>
      <c r="Z32" s="22">
        <v>-12923660277</v>
      </c>
      <c r="AA32" s="24"/>
      <c r="AD32" s="8">
        <f>IF(COUNTIF(AD33:AD40,"-")=COUNTA(AD33:AD40),"-",SUM(AD33:AD40))</f>
        <v>0</v>
      </c>
      <c r="AE32" s="8">
        <v>400442064</v>
      </c>
    </row>
    <row r="33" spans="1:30" ht="14.9" customHeight="1" x14ac:dyDescent="0.2">
      <c r="A33" s="6" t="s">
        <v>42</v>
      </c>
      <c r="D33" s="21"/>
      <c r="E33" s="16"/>
      <c r="F33" s="16"/>
      <c r="G33" s="16"/>
      <c r="H33" s="16" t="s">
        <v>11</v>
      </c>
      <c r="I33" s="16"/>
      <c r="J33" s="16"/>
      <c r="K33" s="11"/>
      <c r="L33" s="11"/>
      <c r="M33" s="11"/>
      <c r="N33" s="11"/>
      <c r="O33" s="41"/>
      <c r="P33" s="45">
        <v>0</v>
      </c>
      <c r="Q33" s="23"/>
      <c r="R33" s="21"/>
      <c r="S33" s="16"/>
      <c r="T33" s="16"/>
      <c r="U33" s="16"/>
      <c r="V33" s="16"/>
      <c r="W33" s="16"/>
      <c r="X33" s="16"/>
      <c r="Y33" s="11"/>
      <c r="Z33" s="22"/>
      <c r="AA33" s="31"/>
      <c r="AD33" s="8">
        <v>0</v>
      </c>
    </row>
    <row r="34" spans="1:30" ht="14.9" customHeight="1" x14ac:dyDescent="0.2">
      <c r="A34" s="6" t="s">
        <v>43</v>
      </c>
      <c r="D34" s="21"/>
      <c r="E34" s="16"/>
      <c r="F34" s="16"/>
      <c r="G34" s="16"/>
      <c r="H34" s="16" t="s">
        <v>15</v>
      </c>
      <c r="I34" s="16"/>
      <c r="J34" s="16"/>
      <c r="K34" s="11"/>
      <c r="L34" s="11"/>
      <c r="M34" s="11"/>
      <c r="N34" s="11"/>
      <c r="O34" s="41"/>
      <c r="P34" s="45">
        <v>0</v>
      </c>
      <c r="Q34" s="23"/>
      <c r="R34" s="51"/>
      <c r="S34" s="52"/>
      <c r="T34" s="52"/>
      <c r="U34" s="52"/>
      <c r="V34" s="52"/>
      <c r="W34" s="52"/>
      <c r="X34" s="52"/>
      <c r="Y34" s="52"/>
      <c r="Z34" s="22"/>
      <c r="AA34" s="24"/>
      <c r="AD34" s="8">
        <v>0</v>
      </c>
    </row>
    <row r="35" spans="1:30" ht="14.9" customHeight="1" x14ac:dyDescent="0.2">
      <c r="A35" s="6" t="s">
        <v>44</v>
      </c>
      <c r="D35" s="21"/>
      <c r="E35" s="16"/>
      <c r="F35" s="16"/>
      <c r="G35" s="16"/>
      <c r="H35" s="16" t="s">
        <v>17</v>
      </c>
      <c r="I35" s="16"/>
      <c r="J35" s="16"/>
      <c r="K35" s="11"/>
      <c r="L35" s="11"/>
      <c r="M35" s="11"/>
      <c r="N35" s="11"/>
      <c r="O35" s="41"/>
      <c r="P35" s="45">
        <v>0</v>
      </c>
      <c r="Q35" s="23"/>
      <c r="R35" s="16"/>
      <c r="S35" s="28"/>
      <c r="T35" s="28"/>
      <c r="U35" s="28"/>
      <c r="V35" s="28"/>
      <c r="W35" s="28"/>
      <c r="X35" s="28"/>
      <c r="Y35" s="28"/>
      <c r="Z35" s="29"/>
      <c r="AA35" s="32"/>
      <c r="AD35" s="8">
        <v>0</v>
      </c>
    </row>
    <row r="36" spans="1:30" ht="14.9" customHeight="1" x14ac:dyDescent="0.2">
      <c r="A36" s="6" t="s">
        <v>45</v>
      </c>
      <c r="D36" s="21"/>
      <c r="E36" s="16"/>
      <c r="F36" s="16"/>
      <c r="G36" s="16"/>
      <c r="H36" s="16" t="s">
        <v>19</v>
      </c>
      <c r="I36" s="16"/>
      <c r="J36" s="16"/>
      <c r="K36" s="11"/>
      <c r="L36" s="11"/>
      <c r="M36" s="11"/>
      <c r="N36" s="11"/>
      <c r="O36" s="41"/>
      <c r="P36" s="45">
        <v>0</v>
      </c>
      <c r="Q36" s="23"/>
      <c r="R36" s="16"/>
      <c r="S36" s="16"/>
      <c r="T36" s="16"/>
      <c r="U36" s="16"/>
      <c r="V36" s="16"/>
      <c r="W36" s="16"/>
      <c r="X36" s="16"/>
      <c r="Y36" s="11"/>
      <c r="Z36" s="22"/>
      <c r="AA36" s="31"/>
      <c r="AD36" s="8">
        <v>0</v>
      </c>
    </row>
    <row r="37" spans="1:30" ht="14.9" customHeight="1" x14ac:dyDescent="0.2">
      <c r="A37" s="6" t="s">
        <v>46</v>
      </c>
      <c r="D37" s="21"/>
      <c r="E37" s="16"/>
      <c r="F37" s="16"/>
      <c r="G37" s="16"/>
      <c r="H37" s="16" t="s">
        <v>21</v>
      </c>
      <c r="I37" s="16"/>
      <c r="J37" s="16"/>
      <c r="K37" s="11"/>
      <c r="L37" s="11"/>
      <c r="M37" s="11"/>
      <c r="N37" s="11"/>
      <c r="O37" s="41"/>
      <c r="P37" s="45">
        <v>0</v>
      </c>
      <c r="Q37" s="23"/>
      <c r="R37" s="15"/>
      <c r="S37" s="11"/>
      <c r="T37" s="11"/>
      <c r="U37" s="11"/>
      <c r="V37" s="11"/>
      <c r="W37" s="11"/>
      <c r="X37" s="11"/>
      <c r="Y37" s="33"/>
      <c r="Z37" s="22"/>
      <c r="AA37" s="31"/>
      <c r="AD37" s="8">
        <v>0</v>
      </c>
    </row>
    <row r="38" spans="1:30" ht="14.9" customHeight="1" x14ac:dyDescent="0.2">
      <c r="A38" s="6" t="s">
        <v>47</v>
      </c>
      <c r="D38" s="21"/>
      <c r="E38" s="16"/>
      <c r="F38" s="16"/>
      <c r="G38" s="16"/>
      <c r="H38" s="16" t="s">
        <v>35</v>
      </c>
      <c r="I38" s="16"/>
      <c r="J38" s="16"/>
      <c r="K38" s="11"/>
      <c r="L38" s="11"/>
      <c r="M38" s="11"/>
      <c r="N38" s="11"/>
      <c r="O38" s="41"/>
      <c r="P38" s="45">
        <v>0</v>
      </c>
      <c r="Q38" s="23"/>
      <c r="R38" s="11"/>
      <c r="S38" s="11"/>
      <c r="T38" s="11"/>
      <c r="U38" s="11"/>
      <c r="V38" s="11"/>
      <c r="W38" s="11"/>
      <c r="X38" s="11"/>
      <c r="Y38" s="11"/>
      <c r="Z38" s="22"/>
      <c r="AA38" s="31"/>
      <c r="AD38" s="8">
        <v>0</v>
      </c>
    </row>
    <row r="39" spans="1:30" ht="14.9" customHeight="1" x14ac:dyDescent="0.2">
      <c r="A39" s="6" t="s">
        <v>48</v>
      </c>
      <c r="D39" s="21"/>
      <c r="E39" s="16"/>
      <c r="F39" s="16"/>
      <c r="G39" s="16"/>
      <c r="H39" s="16" t="s">
        <v>37</v>
      </c>
      <c r="I39" s="16"/>
      <c r="J39" s="16"/>
      <c r="K39" s="11"/>
      <c r="L39" s="11"/>
      <c r="M39" s="11"/>
      <c r="N39" s="11"/>
      <c r="O39" s="41"/>
      <c r="P39" s="45">
        <v>0</v>
      </c>
      <c r="Q39" s="23"/>
      <c r="R39" s="11"/>
      <c r="S39" s="11"/>
      <c r="T39" s="11"/>
      <c r="U39" s="11"/>
      <c r="V39" s="11"/>
      <c r="W39" s="11"/>
      <c r="X39" s="11"/>
      <c r="Y39" s="11"/>
      <c r="Z39" s="18"/>
      <c r="AA39" s="34"/>
      <c r="AD39" s="8">
        <v>0</v>
      </c>
    </row>
    <row r="40" spans="1:30" ht="14.9" customHeight="1" x14ac:dyDescent="0.2">
      <c r="A40" s="6" t="s">
        <v>49</v>
      </c>
      <c r="D40" s="21"/>
      <c r="E40" s="16"/>
      <c r="F40" s="16"/>
      <c r="G40" s="16"/>
      <c r="H40" s="16" t="s">
        <v>39</v>
      </c>
      <c r="I40" s="16"/>
      <c r="J40" s="16"/>
      <c r="K40" s="11"/>
      <c r="L40" s="11"/>
      <c r="M40" s="11"/>
      <c r="N40" s="11"/>
      <c r="O40" s="41"/>
      <c r="P40" s="45">
        <v>0</v>
      </c>
      <c r="Q40" s="23"/>
      <c r="R40" s="11"/>
      <c r="S40" s="11"/>
      <c r="T40" s="11"/>
      <c r="U40" s="11"/>
      <c r="V40" s="11"/>
      <c r="W40" s="11"/>
      <c r="X40" s="11"/>
      <c r="Y40" s="11"/>
      <c r="Z40" s="18"/>
      <c r="AA40" s="34"/>
      <c r="AD40" s="8">
        <v>0</v>
      </c>
    </row>
    <row r="41" spans="1:30" ht="14.9" customHeight="1" x14ac:dyDescent="0.2">
      <c r="A41" s="6" t="s">
        <v>50</v>
      </c>
      <c r="D41" s="21"/>
      <c r="E41" s="16"/>
      <c r="F41" s="16"/>
      <c r="G41" s="16" t="s">
        <v>51</v>
      </c>
      <c r="H41" s="25"/>
      <c r="I41" s="25"/>
      <c r="J41" s="25"/>
      <c r="K41" s="26"/>
      <c r="L41" s="26"/>
      <c r="M41" s="26"/>
      <c r="N41" s="26"/>
      <c r="O41" s="43"/>
      <c r="P41" s="45">
        <v>0</v>
      </c>
      <c r="Q41" s="23"/>
      <c r="R41" s="11"/>
      <c r="S41" s="11"/>
      <c r="T41" s="11"/>
      <c r="U41" s="11"/>
      <c r="V41" s="11"/>
      <c r="W41" s="11"/>
      <c r="X41" s="11"/>
      <c r="Y41" s="11"/>
      <c r="Z41" s="18"/>
      <c r="AA41" s="34"/>
      <c r="AD41" s="8">
        <v>0</v>
      </c>
    </row>
    <row r="42" spans="1:30" ht="14.9" customHeight="1" x14ac:dyDescent="0.2">
      <c r="A42" s="6" t="s">
        <v>52</v>
      </c>
      <c r="D42" s="21"/>
      <c r="E42" s="16"/>
      <c r="F42" s="16"/>
      <c r="G42" s="16" t="s">
        <v>53</v>
      </c>
      <c r="H42" s="25"/>
      <c r="I42" s="25"/>
      <c r="J42" s="25"/>
      <c r="K42" s="26"/>
      <c r="L42" s="26"/>
      <c r="M42" s="26"/>
      <c r="N42" s="26"/>
      <c r="O42" s="43"/>
      <c r="P42" s="45">
        <v>0</v>
      </c>
      <c r="Q42" s="23"/>
      <c r="R42" s="11"/>
      <c r="S42" s="11"/>
      <c r="T42" s="11"/>
      <c r="U42" s="11"/>
      <c r="V42" s="11"/>
      <c r="W42" s="11"/>
      <c r="X42" s="11"/>
      <c r="Y42" s="11"/>
      <c r="Z42" s="18"/>
      <c r="AA42" s="34"/>
      <c r="AD42" s="8">
        <v>0</v>
      </c>
    </row>
    <row r="43" spans="1:30" ht="14.9" customHeight="1" x14ac:dyDescent="0.2">
      <c r="A43" s="6" t="s">
        <v>54</v>
      </c>
      <c r="D43" s="21"/>
      <c r="E43" s="16"/>
      <c r="F43" s="16" t="s">
        <v>55</v>
      </c>
      <c r="G43" s="16"/>
      <c r="H43" s="25"/>
      <c r="I43" s="25"/>
      <c r="J43" s="25"/>
      <c r="K43" s="26"/>
      <c r="L43" s="26"/>
      <c r="M43" s="26"/>
      <c r="N43" s="26"/>
      <c r="O43" s="43"/>
      <c r="P43" s="45">
        <v>0</v>
      </c>
      <c r="Q43" s="23"/>
      <c r="R43" s="11"/>
      <c r="S43" s="11"/>
      <c r="T43" s="11"/>
      <c r="U43" s="11"/>
      <c r="V43" s="11"/>
      <c r="W43" s="11"/>
      <c r="X43" s="11"/>
      <c r="Y43" s="11"/>
      <c r="Z43" s="18"/>
      <c r="AA43" s="34"/>
      <c r="AD43" s="8">
        <f>IF(COUNTIF(AD44:AD45,"-")=COUNTA(AD44:AD45),"-",SUM(AD44:AD45))</f>
        <v>0</v>
      </c>
    </row>
    <row r="44" spans="1:30" ht="14.9" customHeight="1" x14ac:dyDescent="0.2">
      <c r="A44" s="6" t="s">
        <v>56</v>
      </c>
      <c r="D44" s="21"/>
      <c r="E44" s="16"/>
      <c r="F44" s="16"/>
      <c r="G44" s="16" t="s">
        <v>57</v>
      </c>
      <c r="H44" s="16"/>
      <c r="I44" s="16"/>
      <c r="J44" s="16"/>
      <c r="K44" s="11"/>
      <c r="L44" s="11"/>
      <c r="M44" s="11"/>
      <c r="N44" s="11"/>
      <c r="O44" s="41"/>
      <c r="P44" s="45">
        <v>0</v>
      </c>
      <c r="Q44" s="23"/>
      <c r="R44" s="11"/>
      <c r="S44" s="11"/>
      <c r="T44" s="11"/>
      <c r="U44" s="11"/>
      <c r="V44" s="11"/>
      <c r="W44" s="11"/>
      <c r="X44" s="11"/>
      <c r="Y44" s="11"/>
      <c r="Z44" s="18"/>
      <c r="AA44" s="34"/>
      <c r="AD44" s="8">
        <v>0</v>
      </c>
    </row>
    <row r="45" spans="1:30" ht="14.9" customHeight="1" x14ac:dyDescent="0.2">
      <c r="A45" s="6" t="s">
        <v>58</v>
      </c>
      <c r="D45" s="21"/>
      <c r="E45" s="16"/>
      <c r="F45" s="16"/>
      <c r="G45" s="16" t="s">
        <v>35</v>
      </c>
      <c r="H45" s="16"/>
      <c r="I45" s="16"/>
      <c r="J45" s="16"/>
      <c r="K45" s="11"/>
      <c r="L45" s="11"/>
      <c r="M45" s="11"/>
      <c r="N45" s="11"/>
      <c r="O45" s="41"/>
      <c r="P45" s="45">
        <v>0</v>
      </c>
      <c r="Q45" s="23"/>
      <c r="R45" s="11"/>
      <c r="S45" s="11"/>
      <c r="T45" s="11"/>
      <c r="U45" s="11"/>
      <c r="V45" s="11"/>
      <c r="W45" s="11"/>
      <c r="X45" s="11"/>
      <c r="Y45" s="11"/>
      <c r="Z45" s="18"/>
      <c r="AA45" s="34"/>
      <c r="AD45" s="8">
        <v>0</v>
      </c>
    </row>
    <row r="46" spans="1:30" ht="14.9" customHeight="1" x14ac:dyDescent="0.2">
      <c r="A46" s="6" t="s">
        <v>59</v>
      </c>
      <c r="D46" s="21"/>
      <c r="E46" s="16"/>
      <c r="F46" s="16" t="s">
        <v>60</v>
      </c>
      <c r="G46" s="16"/>
      <c r="H46" s="16"/>
      <c r="I46" s="16"/>
      <c r="J46" s="16"/>
      <c r="K46" s="16"/>
      <c r="L46" s="11"/>
      <c r="M46" s="11"/>
      <c r="N46" s="11"/>
      <c r="O46" s="41"/>
      <c r="P46" s="22">
        <v>13111758156</v>
      </c>
      <c r="Q46" s="23"/>
      <c r="R46" s="11"/>
      <c r="S46" s="11"/>
      <c r="T46" s="11"/>
      <c r="U46" s="11"/>
      <c r="V46" s="11"/>
      <c r="W46" s="11"/>
      <c r="X46" s="11"/>
      <c r="Y46" s="11"/>
      <c r="Z46" s="18"/>
      <c r="AA46" s="34"/>
      <c r="AD46" s="8">
        <f>IF(COUNTIF(AD47:AD58,"-")=COUNTA(AD47:AD58),"-",SUM(AD47,AD51:AD54,AD57:AD58))</f>
        <v>6970371795</v>
      </c>
    </row>
    <row r="47" spans="1:30" ht="14.9" customHeight="1" x14ac:dyDescent="0.2">
      <c r="A47" s="6" t="s">
        <v>61</v>
      </c>
      <c r="D47" s="21"/>
      <c r="E47" s="16"/>
      <c r="F47" s="16"/>
      <c r="G47" s="16" t="s">
        <v>62</v>
      </c>
      <c r="H47" s="16"/>
      <c r="I47" s="16"/>
      <c r="J47" s="16"/>
      <c r="K47" s="16"/>
      <c r="L47" s="11"/>
      <c r="M47" s="11"/>
      <c r="N47" s="11"/>
      <c r="O47" s="41"/>
      <c r="P47" s="45">
        <v>0</v>
      </c>
      <c r="Q47" s="23"/>
      <c r="R47" s="11"/>
      <c r="S47" s="11"/>
      <c r="T47" s="11"/>
      <c r="U47" s="11"/>
      <c r="V47" s="11"/>
      <c r="W47" s="11"/>
      <c r="X47" s="11"/>
      <c r="Y47" s="11"/>
      <c r="Z47" s="18"/>
      <c r="AA47" s="34"/>
      <c r="AD47" s="8">
        <f>IF(COUNTIF(AD48:AD50,"-")=COUNTA(AD48:AD50),"-",SUM(AD48:AD50))</f>
        <v>0</v>
      </c>
    </row>
    <row r="48" spans="1:30" ht="14.9" customHeight="1" x14ac:dyDescent="0.2">
      <c r="A48" s="6" t="s">
        <v>63</v>
      </c>
      <c r="D48" s="21"/>
      <c r="E48" s="16"/>
      <c r="F48" s="16"/>
      <c r="G48" s="16"/>
      <c r="H48" s="16" t="s">
        <v>64</v>
      </c>
      <c r="I48" s="16"/>
      <c r="J48" s="16"/>
      <c r="K48" s="16"/>
      <c r="L48" s="11"/>
      <c r="M48" s="11"/>
      <c r="N48" s="11"/>
      <c r="O48" s="41"/>
      <c r="P48" s="45">
        <v>0</v>
      </c>
      <c r="Q48" s="23"/>
      <c r="R48" s="11"/>
      <c r="S48" s="11"/>
      <c r="T48" s="11"/>
      <c r="U48" s="11"/>
      <c r="V48" s="11"/>
      <c r="W48" s="11"/>
      <c r="X48" s="11"/>
      <c r="Y48" s="11"/>
      <c r="Z48" s="18"/>
      <c r="AA48" s="34"/>
      <c r="AD48" s="8">
        <v>0</v>
      </c>
    </row>
    <row r="49" spans="1:30" ht="14.9" customHeight="1" x14ac:dyDescent="0.2">
      <c r="A49" s="6" t="s">
        <v>65</v>
      </c>
      <c r="D49" s="21"/>
      <c r="E49" s="16"/>
      <c r="F49" s="16"/>
      <c r="G49" s="16"/>
      <c r="H49" s="16" t="s">
        <v>66</v>
      </c>
      <c r="I49" s="16"/>
      <c r="J49" s="16"/>
      <c r="K49" s="16"/>
      <c r="L49" s="11"/>
      <c r="M49" s="11"/>
      <c r="N49" s="11"/>
      <c r="O49" s="41"/>
      <c r="P49" s="45">
        <v>0</v>
      </c>
      <c r="Q49" s="23"/>
      <c r="R49" s="11"/>
      <c r="S49" s="11"/>
      <c r="T49" s="11"/>
      <c r="U49" s="11"/>
      <c r="V49" s="11"/>
      <c r="W49" s="11"/>
      <c r="X49" s="11"/>
      <c r="Y49" s="11"/>
      <c r="Z49" s="18"/>
      <c r="AA49" s="34"/>
      <c r="AD49" s="8">
        <v>0</v>
      </c>
    </row>
    <row r="50" spans="1:30" ht="14.9" customHeight="1" x14ac:dyDescent="0.2">
      <c r="A50" s="6" t="s">
        <v>67</v>
      </c>
      <c r="D50" s="21"/>
      <c r="E50" s="16"/>
      <c r="F50" s="16"/>
      <c r="G50" s="16"/>
      <c r="H50" s="16" t="s">
        <v>35</v>
      </c>
      <c r="I50" s="16"/>
      <c r="J50" s="16"/>
      <c r="K50" s="16"/>
      <c r="L50" s="11"/>
      <c r="M50" s="11"/>
      <c r="N50" s="11"/>
      <c r="O50" s="41"/>
      <c r="P50" s="45">
        <v>0</v>
      </c>
      <c r="Q50" s="23"/>
      <c r="R50" s="11"/>
      <c r="S50" s="11"/>
      <c r="T50" s="11"/>
      <c r="U50" s="11"/>
      <c r="V50" s="11"/>
      <c r="W50" s="11"/>
      <c r="X50" s="11"/>
      <c r="Y50" s="11"/>
      <c r="Z50" s="18"/>
      <c r="AA50" s="34"/>
      <c r="AD50" s="8">
        <v>0</v>
      </c>
    </row>
    <row r="51" spans="1:30" ht="14.9" customHeight="1" x14ac:dyDescent="0.2">
      <c r="A51" s="6" t="s">
        <v>68</v>
      </c>
      <c r="D51" s="21"/>
      <c r="E51" s="16"/>
      <c r="F51" s="16"/>
      <c r="G51" s="16" t="s">
        <v>69</v>
      </c>
      <c r="H51" s="16"/>
      <c r="I51" s="16"/>
      <c r="J51" s="16"/>
      <c r="K51" s="16"/>
      <c r="L51" s="11"/>
      <c r="M51" s="11"/>
      <c r="N51" s="11"/>
      <c r="O51" s="41"/>
      <c r="P51" s="45">
        <v>0</v>
      </c>
      <c r="Q51" s="23"/>
      <c r="R51" s="11"/>
      <c r="S51" s="11"/>
      <c r="T51" s="11"/>
      <c r="U51" s="11"/>
      <c r="V51" s="11"/>
      <c r="W51" s="11"/>
      <c r="X51" s="11"/>
      <c r="Y51" s="11"/>
      <c r="Z51" s="18"/>
      <c r="AA51" s="34"/>
      <c r="AD51" s="8">
        <v>0</v>
      </c>
    </row>
    <row r="52" spans="1:30" ht="14.9" customHeight="1" x14ac:dyDescent="0.2">
      <c r="A52" s="6" t="s">
        <v>70</v>
      </c>
      <c r="D52" s="21"/>
      <c r="E52" s="16"/>
      <c r="F52" s="16"/>
      <c r="G52" s="16" t="s">
        <v>71</v>
      </c>
      <c r="H52" s="16"/>
      <c r="I52" s="16"/>
      <c r="J52" s="16"/>
      <c r="K52" s="11"/>
      <c r="L52" s="11"/>
      <c r="M52" s="11"/>
      <c r="N52" s="11"/>
      <c r="O52" s="41"/>
      <c r="P52" s="45">
        <v>0</v>
      </c>
      <c r="Q52" s="23"/>
      <c r="R52" s="11"/>
      <c r="S52" s="11"/>
      <c r="T52" s="11"/>
      <c r="U52" s="11"/>
      <c r="V52" s="11"/>
      <c r="W52" s="11"/>
      <c r="X52" s="11"/>
      <c r="Y52" s="11"/>
      <c r="Z52" s="18"/>
      <c r="AA52" s="34"/>
      <c r="AD52" s="8">
        <v>0</v>
      </c>
    </row>
    <row r="53" spans="1:30" ht="14.9" customHeight="1" x14ac:dyDescent="0.2">
      <c r="A53" s="6" t="s">
        <v>72</v>
      </c>
      <c r="D53" s="21"/>
      <c r="E53" s="16"/>
      <c r="F53" s="16"/>
      <c r="G53" s="16" t="s">
        <v>73</v>
      </c>
      <c r="H53" s="16"/>
      <c r="I53" s="16"/>
      <c r="J53" s="16"/>
      <c r="K53" s="11"/>
      <c r="L53" s="11"/>
      <c r="M53" s="11"/>
      <c r="N53" s="11"/>
      <c r="O53" s="41"/>
      <c r="P53" s="45">
        <v>0</v>
      </c>
      <c r="Q53" s="23"/>
      <c r="R53" s="11"/>
      <c r="S53" s="11"/>
      <c r="T53" s="11"/>
      <c r="U53" s="11"/>
      <c r="V53" s="11"/>
      <c r="W53" s="11"/>
      <c r="X53" s="11"/>
      <c r="Y53" s="11"/>
      <c r="Z53" s="18"/>
      <c r="AA53" s="34"/>
      <c r="AD53" s="8">
        <v>0</v>
      </c>
    </row>
    <row r="54" spans="1:30" ht="14.9" customHeight="1" x14ac:dyDescent="0.2">
      <c r="A54" s="6" t="s">
        <v>74</v>
      </c>
      <c r="D54" s="21"/>
      <c r="E54" s="16"/>
      <c r="F54" s="16"/>
      <c r="G54" s="16" t="s">
        <v>75</v>
      </c>
      <c r="H54" s="16"/>
      <c r="I54" s="16"/>
      <c r="J54" s="16"/>
      <c r="K54" s="11"/>
      <c r="L54" s="11"/>
      <c r="M54" s="11"/>
      <c r="N54" s="11"/>
      <c r="O54" s="41"/>
      <c r="P54" s="22">
        <v>13111758156</v>
      </c>
      <c r="Q54" s="23"/>
      <c r="R54" s="11"/>
      <c r="S54" s="11"/>
      <c r="T54" s="11"/>
      <c r="U54" s="11"/>
      <c r="V54" s="11"/>
      <c r="W54" s="11"/>
      <c r="X54" s="11"/>
      <c r="Y54" s="11"/>
      <c r="Z54" s="18"/>
      <c r="AA54" s="34"/>
      <c r="AD54" s="8">
        <f>IF(COUNTIF(AD55:AD56,"-")=COUNTA(AD55:AD56),"-",SUM(AD55:AD56))</f>
        <v>6970371795</v>
      </c>
    </row>
    <row r="55" spans="1:30" ht="14.9" customHeight="1" x14ac:dyDescent="0.2">
      <c r="A55" s="6" t="s">
        <v>76</v>
      </c>
      <c r="D55" s="21"/>
      <c r="E55" s="16"/>
      <c r="F55" s="16"/>
      <c r="G55" s="16"/>
      <c r="H55" s="16" t="s">
        <v>77</v>
      </c>
      <c r="I55" s="16"/>
      <c r="J55" s="16"/>
      <c r="K55" s="11"/>
      <c r="L55" s="11"/>
      <c r="M55" s="11"/>
      <c r="N55" s="11"/>
      <c r="O55" s="41"/>
      <c r="P55" s="45">
        <v>0</v>
      </c>
      <c r="Q55" s="23"/>
      <c r="R55" s="11"/>
      <c r="S55" s="11"/>
      <c r="T55" s="11"/>
      <c r="U55" s="11"/>
      <c r="V55" s="11"/>
      <c r="W55" s="11"/>
      <c r="X55" s="11"/>
      <c r="Y55" s="11"/>
      <c r="Z55" s="18"/>
      <c r="AA55" s="34"/>
      <c r="AD55" s="8">
        <v>0</v>
      </c>
    </row>
    <row r="56" spans="1:30" ht="14.9" customHeight="1" x14ac:dyDescent="0.2">
      <c r="A56" s="6" t="s">
        <v>78</v>
      </c>
      <c r="D56" s="21"/>
      <c r="E56" s="11"/>
      <c r="F56" s="16"/>
      <c r="G56" s="16"/>
      <c r="H56" s="16" t="s">
        <v>35</v>
      </c>
      <c r="I56" s="16"/>
      <c r="J56" s="16"/>
      <c r="K56" s="11"/>
      <c r="L56" s="11"/>
      <c r="M56" s="11"/>
      <c r="N56" s="11"/>
      <c r="O56" s="41"/>
      <c r="P56" s="22">
        <v>13111758156</v>
      </c>
      <c r="Q56" s="23"/>
      <c r="R56" s="11"/>
      <c r="S56" s="11"/>
      <c r="T56" s="11"/>
      <c r="U56" s="11"/>
      <c r="V56" s="11"/>
      <c r="W56" s="11"/>
      <c r="X56" s="11"/>
      <c r="Y56" s="11"/>
      <c r="Z56" s="18"/>
      <c r="AA56" s="34"/>
      <c r="AD56" s="8">
        <v>6970371795</v>
      </c>
    </row>
    <row r="57" spans="1:30" ht="14.9" customHeight="1" x14ac:dyDescent="0.2">
      <c r="A57" s="6" t="s">
        <v>79</v>
      </c>
      <c r="D57" s="21"/>
      <c r="E57" s="11"/>
      <c r="F57" s="16"/>
      <c r="G57" s="16" t="s">
        <v>35</v>
      </c>
      <c r="H57" s="16"/>
      <c r="I57" s="16"/>
      <c r="J57" s="16"/>
      <c r="K57" s="11"/>
      <c r="L57" s="11"/>
      <c r="M57" s="11"/>
      <c r="N57" s="11"/>
      <c r="O57" s="41"/>
      <c r="P57" s="45">
        <v>0</v>
      </c>
      <c r="Q57" s="23"/>
      <c r="R57" s="11"/>
      <c r="S57" s="11"/>
      <c r="T57" s="11"/>
      <c r="U57" s="11"/>
      <c r="V57" s="11"/>
      <c r="W57" s="11"/>
      <c r="X57" s="11"/>
      <c r="Y57" s="11"/>
      <c r="Z57" s="18"/>
      <c r="AA57" s="34"/>
      <c r="AD57" s="8">
        <v>0</v>
      </c>
    </row>
    <row r="58" spans="1:30" ht="14.9" customHeight="1" x14ac:dyDescent="0.2">
      <c r="A58" s="6" t="s">
        <v>80</v>
      </c>
      <c r="D58" s="21"/>
      <c r="E58" s="11"/>
      <c r="F58" s="16"/>
      <c r="G58" s="16" t="s">
        <v>81</v>
      </c>
      <c r="H58" s="16"/>
      <c r="I58" s="16"/>
      <c r="J58" s="16"/>
      <c r="K58" s="11"/>
      <c r="L58" s="11"/>
      <c r="M58" s="11"/>
      <c r="N58" s="11"/>
      <c r="O58" s="41"/>
      <c r="P58" s="45">
        <v>0</v>
      </c>
      <c r="Q58" s="23"/>
      <c r="R58" s="11"/>
      <c r="S58" s="11"/>
      <c r="T58" s="11"/>
      <c r="U58" s="11"/>
      <c r="V58" s="11"/>
      <c r="W58" s="11"/>
      <c r="X58" s="11"/>
      <c r="Y58" s="11"/>
      <c r="Z58" s="18"/>
      <c r="AA58" s="34"/>
      <c r="AD58" s="8">
        <v>0</v>
      </c>
    </row>
    <row r="59" spans="1:30" ht="14.9" customHeight="1" x14ac:dyDescent="0.2">
      <c r="A59" s="6" t="s">
        <v>82</v>
      </c>
      <c r="D59" s="21"/>
      <c r="E59" s="11" t="s">
        <v>83</v>
      </c>
      <c r="F59" s="16"/>
      <c r="G59" s="17"/>
      <c r="H59" s="17"/>
      <c r="I59" s="17"/>
      <c r="J59" s="11"/>
      <c r="K59" s="11"/>
      <c r="L59" s="11"/>
      <c r="M59" s="11"/>
      <c r="N59" s="11"/>
      <c r="O59" s="41"/>
      <c r="P59" s="22">
        <v>191721374</v>
      </c>
      <c r="Q59" s="23"/>
      <c r="R59" s="11"/>
      <c r="S59" s="11"/>
      <c r="T59" s="11"/>
      <c r="U59" s="11"/>
      <c r="V59" s="11"/>
      <c r="W59" s="11"/>
      <c r="X59" s="11"/>
      <c r="Y59" s="11"/>
      <c r="Z59" s="18"/>
      <c r="AA59" s="34"/>
      <c r="AD59" s="8">
        <f>IF(COUNTIF(AD60:AD68,"-")=COUNTA(AD60:AD68),"-",SUM(AD60:AD63,AD66:AD68))</f>
        <v>403983689</v>
      </c>
    </row>
    <row r="60" spans="1:30" ht="14.9" customHeight="1" x14ac:dyDescent="0.2">
      <c r="A60" s="6" t="s">
        <v>84</v>
      </c>
      <c r="D60" s="21"/>
      <c r="E60" s="11"/>
      <c r="F60" s="16" t="s">
        <v>85</v>
      </c>
      <c r="G60" s="17"/>
      <c r="H60" s="17"/>
      <c r="I60" s="17"/>
      <c r="J60" s="11"/>
      <c r="K60" s="11"/>
      <c r="L60" s="11"/>
      <c r="M60" s="11"/>
      <c r="N60" s="11"/>
      <c r="O60" s="41"/>
      <c r="P60" s="22">
        <v>191721374</v>
      </c>
      <c r="Q60" s="23"/>
      <c r="R60" s="11"/>
      <c r="S60" s="11"/>
      <c r="T60" s="11"/>
      <c r="U60" s="11"/>
      <c r="V60" s="11"/>
      <c r="W60" s="11"/>
      <c r="X60" s="11"/>
      <c r="Y60" s="11"/>
      <c r="Z60" s="18"/>
      <c r="AA60" s="34"/>
      <c r="AD60" s="8">
        <v>400906289</v>
      </c>
    </row>
    <row r="61" spans="1:30" ht="14.9" customHeight="1" x14ac:dyDescent="0.2">
      <c r="A61" s="6" t="s">
        <v>86</v>
      </c>
      <c r="D61" s="21"/>
      <c r="E61" s="11"/>
      <c r="F61" s="16" t="s">
        <v>87</v>
      </c>
      <c r="G61" s="16"/>
      <c r="H61" s="25"/>
      <c r="I61" s="16"/>
      <c r="J61" s="16"/>
      <c r="K61" s="11"/>
      <c r="L61" s="11"/>
      <c r="M61" s="11"/>
      <c r="N61" s="11"/>
      <c r="O61" s="41"/>
      <c r="P61" s="45">
        <v>0</v>
      </c>
      <c r="Q61" s="23"/>
      <c r="R61" s="11"/>
      <c r="S61" s="11"/>
      <c r="T61" s="11"/>
      <c r="U61" s="11"/>
      <c r="V61" s="11"/>
      <c r="W61" s="11"/>
      <c r="X61" s="11"/>
      <c r="Y61" s="11"/>
      <c r="Z61" s="18"/>
      <c r="AA61" s="34"/>
      <c r="AD61" s="8">
        <v>3077400</v>
      </c>
    </row>
    <row r="62" spans="1:30" ht="14.9" customHeight="1" x14ac:dyDescent="0.2">
      <c r="A62" s="6">
        <v>1500000</v>
      </c>
      <c r="D62" s="21"/>
      <c r="E62" s="11"/>
      <c r="F62" s="16" t="s">
        <v>88</v>
      </c>
      <c r="G62" s="16"/>
      <c r="H62" s="16"/>
      <c r="I62" s="16"/>
      <c r="J62" s="16"/>
      <c r="K62" s="11"/>
      <c r="L62" s="11"/>
      <c r="M62" s="11"/>
      <c r="N62" s="11"/>
      <c r="O62" s="41"/>
      <c r="P62" s="45">
        <v>0</v>
      </c>
      <c r="Q62" s="23"/>
      <c r="R62" s="11"/>
      <c r="S62" s="11"/>
      <c r="T62" s="11"/>
      <c r="U62" s="11"/>
      <c r="V62" s="11"/>
      <c r="W62" s="11"/>
      <c r="X62" s="11"/>
      <c r="Y62" s="11"/>
      <c r="Z62" s="18"/>
      <c r="AA62" s="34"/>
      <c r="AD62" s="8">
        <v>0</v>
      </c>
    </row>
    <row r="63" spans="1:30" ht="14.9" customHeight="1" x14ac:dyDescent="0.2">
      <c r="A63" s="6" t="s">
        <v>89</v>
      </c>
      <c r="D63" s="21"/>
      <c r="E63" s="16"/>
      <c r="F63" s="16" t="s">
        <v>75</v>
      </c>
      <c r="G63" s="16"/>
      <c r="H63" s="25"/>
      <c r="I63" s="16"/>
      <c r="J63" s="16"/>
      <c r="K63" s="11"/>
      <c r="L63" s="11"/>
      <c r="M63" s="11"/>
      <c r="N63" s="11"/>
      <c r="O63" s="41"/>
      <c r="P63" s="45">
        <v>0</v>
      </c>
      <c r="Q63" s="23"/>
      <c r="R63" s="11"/>
      <c r="S63" s="11"/>
      <c r="T63" s="11"/>
      <c r="U63" s="11"/>
      <c r="V63" s="11"/>
      <c r="W63" s="11"/>
      <c r="X63" s="11"/>
      <c r="Y63" s="11"/>
      <c r="Z63" s="18"/>
      <c r="AA63" s="34"/>
      <c r="AD63" s="8">
        <f>IF(COUNTIF(AD64:AD65,"-")=COUNTA(AD64:AD65),"-",SUM(AD64:AD65))</f>
        <v>0</v>
      </c>
    </row>
    <row r="64" spans="1:30" ht="14.9" customHeight="1" x14ac:dyDescent="0.2">
      <c r="A64" s="6" t="s">
        <v>90</v>
      </c>
      <c r="D64" s="21"/>
      <c r="E64" s="16"/>
      <c r="F64" s="16"/>
      <c r="G64" s="16" t="s">
        <v>91</v>
      </c>
      <c r="H64" s="16"/>
      <c r="I64" s="16"/>
      <c r="J64" s="16"/>
      <c r="K64" s="11"/>
      <c r="L64" s="11"/>
      <c r="M64" s="11"/>
      <c r="N64" s="11"/>
      <c r="O64" s="41"/>
      <c r="P64" s="45">
        <v>0</v>
      </c>
      <c r="Q64" s="23"/>
      <c r="R64" s="11"/>
      <c r="S64" s="11"/>
      <c r="T64" s="11"/>
      <c r="U64" s="11"/>
      <c r="V64" s="11"/>
      <c r="W64" s="11"/>
      <c r="X64" s="11"/>
      <c r="Y64" s="11"/>
      <c r="Z64" s="18"/>
      <c r="AA64" s="34"/>
      <c r="AD64" s="8">
        <v>0</v>
      </c>
    </row>
    <row r="65" spans="1:31" ht="14.9" customHeight="1" x14ac:dyDescent="0.2">
      <c r="A65" s="6" t="s">
        <v>92</v>
      </c>
      <c r="D65" s="21"/>
      <c r="E65" s="16"/>
      <c r="F65" s="16"/>
      <c r="G65" s="16" t="s">
        <v>77</v>
      </c>
      <c r="H65" s="16"/>
      <c r="I65" s="16"/>
      <c r="J65" s="16"/>
      <c r="K65" s="11"/>
      <c r="L65" s="11"/>
      <c r="M65" s="11"/>
      <c r="N65" s="11"/>
      <c r="O65" s="41"/>
      <c r="P65" s="45">
        <v>0</v>
      </c>
      <c r="Q65" s="23"/>
      <c r="R65" s="11"/>
      <c r="S65" s="11"/>
      <c r="T65" s="11"/>
      <c r="U65" s="11"/>
      <c r="V65" s="11"/>
      <c r="W65" s="11"/>
      <c r="X65" s="11"/>
      <c r="Y65" s="11"/>
      <c r="Z65" s="18"/>
      <c r="AA65" s="34"/>
      <c r="AD65" s="8">
        <v>0</v>
      </c>
    </row>
    <row r="66" spans="1:31" ht="14.9" customHeight="1" x14ac:dyDescent="0.2">
      <c r="A66" s="6" t="s">
        <v>93</v>
      </c>
      <c r="D66" s="21"/>
      <c r="E66" s="16"/>
      <c r="F66" s="16" t="s">
        <v>94</v>
      </c>
      <c r="G66" s="16"/>
      <c r="H66" s="16"/>
      <c r="I66" s="16"/>
      <c r="J66" s="16"/>
      <c r="K66" s="11"/>
      <c r="L66" s="11"/>
      <c r="M66" s="11"/>
      <c r="N66" s="11"/>
      <c r="O66" s="41"/>
      <c r="P66" s="45">
        <v>0</v>
      </c>
      <c r="Q66" s="23"/>
      <c r="R66" s="11"/>
      <c r="S66" s="11"/>
      <c r="T66" s="11"/>
      <c r="U66" s="11"/>
      <c r="V66" s="11"/>
      <c r="W66" s="11"/>
      <c r="X66" s="11"/>
      <c r="Y66" s="11"/>
      <c r="Z66" s="18"/>
      <c r="AA66" s="34"/>
      <c r="AD66" s="8">
        <v>0</v>
      </c>
    </row>
    <row r="67" spans="1:31" ht="14.9" customHeight="1" x14ac:dyDescent="0.2">
      <c r="A67" s="6" t="s">
        <v>95</v>
      </c>
      <c r="D67" s="21"/>
      <c r="E67" s="16"/>
      <c r="F67" s="16" t="s">
        <v>35</v>
      </c>
      <c r="G67" s="16"/>
      <c r="H67" s="25"/>
      <c r="I67" s="16"/>
      <c r="J67" s="16"/>
      <c r="K67" s="11"/>
      <c r="L67" s="11"/>
      <c r="M67" s="11"/>
      <c r="N67" s="11"/>
      <c r="O67" s="41"/>
      <c r="P67" s="45">
        <v>0</v>
      </c>
      <c r="Q67" s="23"/>
      <c r="R67" s="11"/>
      <c r="S67" s="11"/>
      <c r="T67" s="11"/>
      <c r="U67" s="11"/>
      <c r="V67" s="11"/>
      <c r="W67" s="11"/>
      <c r="X67" s="11"/>
      <c r="Y67" s="11"/>
      <c r="Z67" s="18"/>
      <c r="AA67" s="34"/>
      <c r="AD67" s="8">
        <v>0</v>
      </c>
    </row>
    <row r="68" spans="1:31" ht="14.9" customHeight="1" thickBot="1" x14ac:dyDescent="0.25">
      <c r="A68" s="6" t="s">
        <v>96</v>
      </c>
      <c r="B68" s="6" t="s">
        <v>126</v>
      </c>
      <c r="D68" s="21"/>
      <c r="E68" s="16"/>
      <c r="F68" s="11" t="s">
        <v>81</v>
      </c>
      <c r="G68" s="16"/>
      <c r="H68" s="16"/>
      <c r="I68" s="16"/>
      <c r="J68" s="16"/>
      <c r="K68" s="11"/>
      <c r="L68" s="11"/>
      <c r="M68" s="11"/>
      <c r="N68" s="11"/>
      <c r="O68" s="41"/>
      <c r="P68" s="45">
        <v>0</v>
      </c>
      <c r="Q68" s="23"/>
      <c r="R68" s="53" t="s">
        <v>127</v>
      </c>
      <c r="S68" s="54"/>
      <c r="T68" s="54"/>
      <c r="U68" s="54"/>
      <c r="V68" s="54"/>
      <c r="W68" s="54"/>
      <c r="X68" s="54"/>
      <c r="Y68" s="55"/>
      <c r="Z68" s="35">
        <v>188097879</v>
      </c>
      <c r="AA68" s="36"/>
      <c r="AD68" s="8">
        <v>0</v>
      </c>
      <c r="AE68" s="8" t="e">
        <f>IF(AND(AE31="-",AE32="-",#REF!="-"),"-",SUM(AE31,AE32,#REF!))</f>
        <v>#REF!</v>
      </c>
    </row>
    <row r="69" spans="1:31" ht="14.9" customHeight="1" thickBot="1" x14ac:dyDescent="0.25">
      <c r="A69" s="6" t="s">
        <v>2</v>
      </c>
      <c r="B69" s="6" t="s">
        <v>97</v>
      </c>
      <c r="D69" s="56" t="s">
        <v>3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8"/>
      <c r="P69" s="37">
        <v>13303479530</v>
      </c>
      <c r="Q69" s="38"/>
      <c r="R69" s="59" t="s">
        <v>140</v>
      </c>
      <c r="S69" s="60"/>
      <c r="T69" s="60"/>
      <c r="U69" s="60"/>
      <c r="V69" s="60"/>
      <c r="W69" s="60"/>
      <c r="X69" s="60"/>
      <c r="Y69" s="61"/>
      <c r="Z69" s="37">
        <v>13303479530</v>
      </c>
      <c r="AA69" s="39"/>
      <c r="AD69" s="8" t="e">
        <f>IF(AND(AD14="-",AD59="-",#REF!="-"),"-",SUM(AD14,AD59,#REF!))</f>
        <v>#REF!</v>
      </c>
      <c r="AE69" s="8" t="e">
        <f>IF(AND(AE29="-",AE68="-"),"-",SUM(AE29,AE68))</f>
        <v>#REF!</v>
      </c>
    </row>
    <row r="70" spans="1:31" ht="14.9" customHeight="1" x14ac:dyDescent="0.2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Z70" s="11"/>
      <c r="AA70" s="11"/>
    </row>
    <row r="71" spans="1:31" ht="14.9" customHeight="1" x14ac:dyDescent="0.2">
      <c r="D71" s="14"/>
      <c r="E71" s="40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Z71" s="10"/>
      <c r="AA71" s="10"/>
    </row>
    <row r="72" spans="1:31" ht="14.9" customHeight="1" x14ac:dyDescent="0.2"/>
    <row r="73" spans="1:31" ht="14.9" customHeight="1" x14ac:dyDescent="0.2"/>
    <row r="74" spans="1:31" ht="14.9" customHeight="1" x14ac:dyDescent="0.2"/>
    <row r="75" spans="1:31" ht="14.9" customHeight="1" x14ac:dyDescent="0.2"/>
    <row r="76" spans="1:31" ht="14.9" customHeight="1" x14ac:dyDescent="0.2"/>
    <row r="77" spans="1:31" ht="16.5" customHeight="1" x14ac:dyDescent="0.2"/>
    <row r="78" spans="1:31" ht="14.9" customHeight="1" x14ac:dyDescent="0.2"/>
    <row r="79" spans="1:31" ht="9.75" customHeight="1" x14ac:dyDescent="0.2"/>
    <row r="80" spans="1:31" ht="14.9" customHeight="1" x14ac:dyDescent="0.2"/>
  </sheetData>
  <mergeCells count="12">
    <mergeCell ref="Z1:AA1"/>
    <mergeCell ref="D9:AA9"/>
    <mergeCell ref="D10:AA10"/>
    <mergeCell ref="D12:O12"/>
    <mergeCell ref="P12:Q12"/>
    <mergeCell ref="R12:Y12"/>
    <mergeCell ref="Z12:AA12"/>
    <mergeCell ref="R29:Y29"/>
    <mergeCell ref="R34:Y34"/>
    <mergeCell ref="R68:Y68"/>
    <mergeCell ref="D69:O69"/>
    <mergeCell ref="R69:Y69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80"/>
  <sheetViews>
    <sheetView showGridLines="0" topLeftCell="C1" zoomScale="85" zoomScaleNormal="85" zoomScaleSheetLayoutView="85" workbookViewId="0">
      <selection activeCell="P13" sqref="P13:P69"/>
    </sheetView>
  </sheetViews>
  <sheetFormatPr defaultColWidth="9" defaultRowHeight="12.5" x14ac:dyDescent="0.2"/>
  <cols>
    <col min="1" max="2" width="0" style="6" hidden="1" customWidth="1"/>
    <col min="3" max="3" width="0.6328125" style="8" customWidth="1"/>
    <col min="4" max="14" width="2.08984375" style="8" customWidth="1"/>
    <col min="15" max="15" width="6" style="8" customWidth="1"/>
    <col min="16" max="16" width="22.36328125" style="8" customWidth="1"/>
    <col min="17" max="17" width="3.36328125" style="8" bestFit="1" customWidth="1"/>
    <col min="18" max="19" width="2.08984375" style="8" customWidth="1"/>
    <col min="20" max="24" width="3.90625" style="8" customWidth="1"/>
    <col min="25" max="25" width="3.08984375" style="8" customWidth="1"/>
    <col min="26" max="26" width="24.08984375" style="8" bestFit="1" customWidth="1"/>
    <col min="27" max="27" width="3.08984375" style="8" customWidth="1"/>
    <col min="28" max="28" width="0.6328125" style="8" customWidth="1"/>
    <col min="29" max="29" width="9" style="8"/>
    <col min="30" max="31" width="0" style="8" hidden="1" customWidth="1"/>
    <col min="32" max="16384" width="9" style="8"/>
  </cols>
  <sheetData>
    <row r="1" spans="1:31" x14ac:dyDescent="0.2">
      <c r="D1" s="8" t="s">
        <v>141</v>
      </c>
      <c r="Z1" s="67">
        <f ca="1">NOW()</f>
        <v>45558.525620138891</v>
      </c>
      <c r="AA1" s="67"/>
    </row>
    <row r="2" spans="1:31" x14ac:dyDescent="0.2">
      <c r="D2" s="8" t="s">
        <v>158</v>
      </c>
    </row>
    <row r="3" spans="1:31" x14ac:dyDescent="0.2">
      <c r="D3" s="8" t="s">
        <v>157</v>
      </c>
    </row>
    <row r="4" spans="1:31" x14ac:dyDescent="0.2">
      <c r="D4" s="8" t="s">
        <v>150</v>
      </c>
    </row>
    <row r="5" spans="1:31" x14ac:dyDescent="0.2">
      <c r="D5" s="8" t="s">
        <v>143</v>
      </c>
    </row>
    <row r="6" spans="1:31" x14ac:dyDescent="0.2">
      <c r="D6" s="8" t="s">
        <v>144</v>
      </c>
    </row>
    <row r="7" spans="1:31" x14ac:dyDescent="0.2">
      <c r="D7" s="8" t="s">
        <v>145</v>
      </c>
    </row>
    <row r="8" spans="1:31" s="5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31" ht="23.25" customHeight="1" x14ac:dyDescent="0.35">
      <c r="C9" s="7"/>
      <c r="D9" s="62" t="s">
        <v>146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</row>
    <row r="10" spans="1:31" ht="21" customHeight="1" x14ac:dyDescent="0.2">
      <c r="D10" s="63" t="s">
        <v>159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</row>
    <row r="11" spans="1:31" s="10" customFormat="1" ht="16.5" customHeight="1" thickBot="1" x14ac:dyDescent="0.25">
      <c r="A11" s="9"/>
      <c r="B11" s="9"/>
      <c r="D11" s="11"/>
      <c r="AA11" s="12" t="s">
        <v>0</v>
      </c>
    </row>
    <row r="12" spans="1:31" s="14" customFormat="1" ht="14.25" customHeight="1" thickBot="1" x14ac:dyDescent="0.25">
      <c r="A12" s="13" t="s">
        <v>132</v>
      </c>
      <c r="B12" s="13" t="s">
        <v>133</v>
      </c>
      <c r="D12" s="59" t="s">
        <v>1</v>
      </c>
      <c r="E12" s="60"/>
      <c r="F12" s="60"/>
      <c r="G12" s="60"/>
      <c r="H12" s="60"/>
      <c r="I12" s="60"/>
      <c r="J12" s="60"/>
      <c r="K12" s="64"/>
      <c r="L12" s="64"/>
      <c r="M12" s="64"/>
      <c r="N12" s="64"/>
      <c r="O12" s="64"/>
      <c r="P12" s="65" t="s">
        <v>134</v>
      </c>
      <c r="Q12" s="66"/>
      <c r="R12" s="60" t="s">
        <v>1</v>
      </c>
      <c r="S12" s="60"/>
      <c r="T12" s="60"/>
      <c r="U12" s="60"/>
      <c r="V12" s="60"/>
      <c r="W12" s="60"/>
      <c r="X12" s="60"/>
      <c r="Y12" s="60"/>
      <c r="Z12" s="65" t="s">
        <v>134</v>
      </c>
      <c r="AA12" s="66"/>
    </row>
    <row r="13" spans="1:31" ht="14.9" customHeight="1" x14ac:dyDescent="0.2">
      <c r="D13" s="15" t="s">
        <v>135</v>
      </c>
      <c r="E13" s="11"/>
      <c r="F13" s="16"/>
      <c r="G13" s="17"/>
      <c r="H13" s="17"/>
      <c r="I13" s="17"/>
      <c r="J13" s="17"/>
      <c r="K13" s="11"/>
      <c r="L13" s="11"/>
      <c r="M13" s="11"/>
      <c r="N13" s="11"/>
      <c r="O13" s="41"/>
      <c r="P13" s="42"/>
      <c r="Q13" s="19"/>
      <c r="R13" s="16" t="s">
        <v>136</v>
      </c>
      <c r="S13" s="16"/>
      <c r="T13" s="16"/>
      <c r="U13" s="16"/>
      <c r="V13" s="16"/>
      <c r="W13" s="16"/>
      <c r="X13" s="16"/>
      <c r="Y13" s="11"/>
      <c r="Z13" s="18"/>
      <c r="AA13" s="20"/>
    </row>
    <row r="14" spans="1:31" ht="14.9" customHeight="1" x14ac:dyDescent="0.2">
      <c r="A14" s="6" t="s">
        <v>4</v>
      </c>
      <c r="B14" s="6" t="s">
        <v>100</v>
      </c>
      <c r="D14" s="21"/>
      <c r="E14" s="16" t="s">
        <v>5</v>
      </c>
      <c r="F14" s="16"/>
      <c r="G14" s="16"/>
      <c r="H14" s="16"/>
      <c r="I14" s="16"/>
      <c r="J14" s="16"/>
      <c r="K14" s="11"/>
      <c r="L14" s="11"/>
      <c r="M14" s="11"/>
      <c r="N14" s="11"/>
      <c r="O14" s="41"/>
      <c r="P14" s="22">
        <v>93754092</v>
      </c>
      <c r="Q14" s="23"/>
      <c r="R14" s="16"/>
      <c r="S14" s="16" t="s">
        <v>101</v>
      </c>
      <c r="T14" s="16"/>
      <c r="U14" s="16"/>
      <c r="V14" s="16"/>
      <c r="W14" s="16"/>
      <c r="X14" s="16"/>
      <c r="Y14" s="11"/>
      <c r="Z14" s="45">
        <v>0</v>
      </c>
      <c r="AA14" s="24"/>
      <c r="AD14" s="8">
        <f>IF(AND(AD15="-",AD43="-",AD46="-"),"-",SUM(AD15,AD43,AD46))</f>
        <v>7483761795</v>
      </c>
      <c r="AE14" s="8">
        <f>IF(COUNTIF(AE15:AE19,"-")=COUNTA(AE15:AE19),"-",SUM(AE15:AE19))</f>
        <v>6487920871</v>
      </c>
    </row>
    <row r="15" spans="1:31" ht="14.9" customHeight="1" x14ac:dyDescent="0.2">
      <c r="A15" s="6" t="s">
        <v>6</v>
      </c>
      <c r="B15" s="6" t="s">
        <v>102</v>
      </c>
      <c r="D15" s="21"/>
      <c r="E15" s="16"/>
      <c r="F15" s="16" t="s">
        <v>7</v>
      </c>
      <c r="G15" s="16"/>
      <c r="H15" s="16"/>
      <c r="I15" s="16"/>
      <c r="J15" s="16"/>
      <c r="K15" s="11"/>
      <c r="L15" s="11"/>
      <c r="M15" s="11"/>
      <c r="N15" s="11"/>
      <c r="O15" s="41"/>
      <c r="P15" s="45">
        <v>0</v>
      </c>
      <c r="Q15" s="23"/>
      <c r="R15" s="16"/>
      <c r="S15" s="16"/>
      <c r="T15" s="16" t="s">
        <v>137</v>
      </c>
      <c r="U15" s="16"/>
      <c r="V15" s="16"/>
      <c r="W15" s="16"/>
      <c r="X15" s="16"/>
      <c r="Y15" s="11"/>
      <c r="Z15" s="45">
        <v>0</v>
      </c>
      <c r="AA15" s="24"/>
      <c r="AD15" s="8">
        <f>IF(AND(AD16="-",AD32="-",COUNTIF(AD41:AD42,"-")=COUNTA(AD41:AD42)),"-",SUM(AD16,AD32,AD41:AD42))</f>
        <v>513390000</v>
      </c>
      <c r="AE15" s="8">
        <v>0</v>
      </c>
    </row>
    <row r="16" spans="1:31" ht="14.9" customHeight="1" x14ac:dyDescent="0.2">
      <c r="A16" s="6" t="s">
        <v>8</v>
      </c>
      <c r="B16" s="6" t="s">
        <v>103</v>
      </c>
      <c r="D16" s="21"/>
      <c r="E16" s="16"/>
      <c r="F16" s="16"/>
      <c r="G16" s="16" t="s">
        <v>9</v>
      </c>
      <c r="H16" s="16"/>
      <c r="I16" s="16"/>
      <c r="J16" s="16"/>
      <c r="K16" s="11"/>
      <c r="L16" s="11"/>
      <c r="M16" s="11"/>
      <c r="N16" s="11"/>
      <c r="O16" s="41"/>
      <c r="P16" s="45">
        <v>0</v>
      </c>
      <c r="Q16" s="23"/>
      <c r="R16" s="16"/>
      <c r="S16" s="16"/>
      <c r="T16" s="16" t="s">
        <v>104</v>
      </c>
      <c r="U16" s="16"/>
      <c r="V16" s="16"/>
      <c r="W16" s="16"/>
      <c r="X16" s="16"/>
      <c r="Y16" s="11"/>
      <c r="Z16" s="45">
        <v>0</v>
      </c>
      <c r="AA16" s="24"/>
      <c r="AD16" s="8">
        <f>IF(COUNTIF(AD17:AD31,"-")=COUNTA(AD17:AD31),"-",SUM(AD17:AD31))</f>
        <v>513390000</v>
      </c>
      <c r="AE16" s="8">
        <v>0</v>
      </c>
    </row>
    <row r="17" spans="1:31" ht="14.9" customHeight="1" x14ac:dyDescent="0.2">
      <c r="A17" s="6" t="s">
        <v>10</v>
      </c>
      <c r="B17" s="6" t="s">
        <v>105</v>
      </c>
      <c r="D17" s="21"/>
      <c r="E17" s="16"/>
      <c r="F17" s="16"/>
      <c r="G17" s="16"/>
      <c r="H17" s="16" t="s">
        <v>11</v>
      </c>
      <c r="I17" s="16"/>
      <c r="J17" s="16"/>
      <c r="K17" s="11"/>
      <c r="L17" s="11"/>
      <c r="M17" s="11"/>
      <c r="N17" s="11"/>
      <c r="O17" s="41"/>
      <c r="P17" s="45">
        <v>0</v>
      </c>
      <c r="Q17" s="23"/>
      <c r="R17" s="16"/>
      <c r="S17" s="16"/>
      <c r="T17" s="16" t="s">
        <v>106</v>
      </c>
      <c r="U17" s="16"/>
      <c r="V17" s="16"/>
      <c r="W17" s="16"/>
      <c r="X17" s="16"/>
      <c r="Y17" s="11"/>
      <c r="Z17" s="45">
        <v>0</v>
      </c>
      <c r="AA17" s="24"/>
      <c r="AD17" s="8">
        <v>513390000</v>
      </c>
      <c r="AE17" s="8">
        <v>0</v>
      </c>
    </row>
    <row r="18" spans="1:31" ht="14.9" customHeight="1" x14ac:dyDescent="0.2">
      <c r="A18" s="6" t="s">
        <v>12</v>
      </c>
      <c r="B18" s="6" t="s">
        <v>107</v>
      </c>
      <c r="D18" s="21"/>
      <c r="E18" s="16"/>
      <c r="F18" s="16"/>
      <c r="G18" s="16"/>
      <c r="H18" s="16" t="s">
        <v>13</v>
      </c>
      <c r="I18" s="16"/>
      <c r="J18" s="16"/>
      <c r="K18" s="11"/>
      <c r="L18" s="11"/>
      <c r="M18" s="11"/>
      <c r="N18" s="11"/>
      <c r="O18" s="41"/>
      <c r="P18" s="45">
        <v>0</v>
      </c>
      <c r="Q18" s="23"/>
      <c r="R18" s="16"/>
      <c r="S18" s="16"/>
      <c r="T18" s="16" t="s">
        <v>108</v>
      </c>
      <c r="U18" s="16"/>
      <c r="V18" s="16"/>
      <c r="W18" s="16"/>
      <c r="X18" s="16"/>
      <c r="Y18" s="11"/>
      <c r="Z18" s="45">
        <v>0</v>
      </c>
      <c r="AA18" s="24"/>
      <c r="AD18" s="8">
        <v>0</v>
      </c>
      <c r="AE18" s="8">
        <v>0</v>
      </c>
    </row>
    <row r="19" spans="1:31" ht="14.9" customHeight="1" x14ac:dyDescent="0.2">
      <c r="A19" s="6" t="s">
        <v>14</v>
      </c>
      <c r="B19" s="6" t="s">
        <v>109</v>
      </c>
      <c r="D19" s="21"/>
      <c r="E19" s="16"/>
      <c r="F19" s="16"/>
      <c r="G19" s="16"/>
      <c r="H19" s="16" t="s">
        <v>15</v>
      </c>
      <c r="I19" s="16"/>
      <c r="J19" s="16"/>
      <c r="K19" s="11"/>
      <c r="L19" s="11"/>
      <c r="M19" s="11"/>
      <c r="N19" s="11"/>
      <c r="O19" s="41"/>
      <c r="P19" s="45">
        <v>0</v>
      </c>
      <c r="Q19" s="23"/>
      <c r="R19" s="16"/>
      <c r="S19" s="16"/>
      <c r="T19" s="44" t="s">
        <v>147</v>
      </c>
      <c r="U19" s="16"/>
      <c r="V19" s="16"/>
      <c r="W19" s="16"/>
      <c r="X19" s="16"/>
      <c r="Y19" s="11"/>
      <c r="Z19" s="45">
        <v>0</v>
      </c>
      <c r="AA19" s="24"/>
      <c r="AD19" s="8">
        <v>0</v>
      </c>
      <c r="AE19" s="8">
        <v>6487920871</v>
      </c>
    </row>
    <row r="20" spans="1:31" ht="14.9" customHeight="1" x14ac:dyDescent="0.2">
      <c r="A20" s="6" t="s">
        <v>16</v>
      </c>
      <c r="B20" s="6" t="s">
        <v>110</v>
      </c>
      <c r="D20" s="21"/>
      <c r="E20" s="16"/>
      <c r="F20" s="16"/>
      <c r="G20" s="16"/>
      <c r="H20" s="16" t="s">
        <v>17</v>
      </c>
      <c r="I20" s="16"/>
      <c r="J20" s="16"/>
      <c r="K20" s="11"/>
      <c r="L20" s="11"/>
      <c r="M20" s="11"/>
      <c r="N20" s="11"/>
      <c r="O20" s="41"/>
      <c r="P20" s="45">
        <v>0</v>
      </c>
      <c r="Q20" s="23"/>
      <c r="R20" s="16"/>
      <c r="S20" s="16" t="s">
        <v>111</v>
      </c>
      <c r="T20" s="16"/>
      <c r="U20" s="16"/>
      <c r="V20" s="16"/>
      <c r="W20" s="16"/>
      <c r="X20" s="16"/>
      <c r="Y20" s="11"/>
      <c r="Z20" s="45">
        <v>191226</v>
      </c>
      <c r="AA20" s="24"/>
      <c r="AD20" s="8">
        <v>0</v>
      </c>
      <c r="AE20" s="8">
        <f>IF(COUNTIF(AE21:AE28,"-")=COUNTA(AE21:AE28),"-",SUM(AE21:AE28))</f>
        <v>3541625</v>
      </c>
    </row>
    <row r="21" spans="1:31" ht="14.9" customHeight="1" x14ac:dyDescent="0.2">
      <c r="A21" s="6" t="s">
        <v>18</v>
      </c>
      <c r="B21" s="6" t="s">
        <v>112</v>
      </c>
      <c r="D21" s="21"/>
      <c r="E21" s="16"/>
      <c r="F21" s="16"/>
      <c r="G21" s="16"/>
      <c r="H21" s="16" t="s">
        <v>19</v>
      </c>
      <c r="I21" s="16"/>
      <c r="J21" s="16"/>
      <c r="K21" s="11"/>
      <c r="L21" s="11"/>
      <c r="M21" s="11"/>
      <c r="N21" s="11"/>
      <c r="O21" s="41"/>
      <c r="P21" s="45">
        <v>0</v>
      </c>
      <c r="Q21" s="23"/>
      <c r="R21" s="16"/>
      <c r="S21" s="16"/>
      <c r="T21" s="16" t="s">
        <v>138</v>
      </c>
      <c r="U21" s="16"/>
      <c r="V21" s="16"/>
      <c r="W21" s="16"/>
      <c r="X21" s="16"/>
      <c r="Y21" s="11"/>
      <c r="Z21" s="45">
        <v>0</v>
      </c>
      <c r="AA21" s="24"/>
      <c r="AD21" s="8">
        <v>0</v>
      </c>
      <c r="AE21" s="8">
        <v>0</v>
      </c>
    </row>
    <row r="22" spans="1:31" ht="14.9" customHeight="1" x14ac:dyDescent="0.2">
      <c r="A22" s="6" t="s">
        <v>20</v>
      </c>
      <c r="B22" s="6" t="s">
        <v>113</v>
      </c>
      <c r="D22" s="21"/>
      <c r="E22" s="16"/>
      <c r="F22" s="16"/>
      <c r="G22" s="16"/>
      <c r="H22" s="16" t="s">
        <v>21</v>
      </c>
      <c r="I22" s="16"/>
      <c r="J22" s="16"/>
      <c r="K22" s="11"/>
      <c r="L22" s="11"/>
      <c r="M22" s="11"/>
      <c r="N22" s="11"/>
      <c r="O22" s="41"/>
      <c r="P22" s="45">
        <v>0</v>
      </c>
      <c r="Q22" s="23"/>
      <c r="R22" s="16"/>
      <c r="S22" s="16"/>
      <c r="T22" s="16" t="s">
        <v>114</v>
      </c>
      <c r="U22" s="16"/>
      <c r="V22" s="16"/>
      <c r="W22" s="16"/>
      <c r="X22" s="16"/>
      <c r="Y22" s="11"/>
      <c r="Z22" s="45">
        <v>0</v>
      </c>
      <c r="AA22" s="24"/>
      <c r="AD22" s="8">
        <v>0</v>
      </c>
      <c r="AE22" s="8">
        <v>0</v>
      </c>
    </row>
    <row r="23" spans="1:31" ht="14.9" customHeight="1" x14ac:dyDescent="0.2">
      <c r="A23" s="6" t="s">
        <v>22</v>
      </c>
      <c r="B23" s="6" t="s">
        <v>115</v>
      </c>
      <c r="D23" s="21"/>
      <c r="E23" s="16"/>
      <c r="F23" s="16"/>
      <c r="G23" s="16"/>
      <c r="H23" s="16" t="s">
        <v>23</v>
      </c>
      <c r="I23" s="25"/>
      <c r="J23" s="25"/>
      <c r="K23" s="26"/>
      <c r="L23" s="26"/>
      <c r="M23" s="26"/>
      <c r="N23" s="26"/>
      <c r="O23" s="43"/>
      <c r="P23" s="45">
        <v>0</v>
      </c>
      <c r="Q23" s="23"/>
      <c r="R23" s="16"/>
      <c r="S23" s="16"/>
      <c r="T23" s="16" t="s">
        <v>116</v>
      </c>
      <c r="U23" s="16"/>
      <c r="V23" s="16"/>
      <c r="W23" s="16"/>
      <c r="X23" s="16"/>
      <c r="Y23" s="11"/>
      <c r="Z23" s="45">
        <v>0</v>
      </c>
      <c r="AA23" s="24"/>
      <c r="AD23" s="8">
        <v>0</v>
      </c>
      <c r="AE23" s="8">
        <v>0</v>
      </c>
    </row>
    <row r="24" spans="1:31" ht="14.9" customHeight="1" x14ac:dyDescent="0.2">
      <c r="A24" s="6" t="s">
        <v>24</v>
      </c>
      <c r="B24" s="6" t="s">
        <v>117</v>
      </c>
      <c r="D24" s="21"/>
      <c r="E24" s="16"/>
      <c r="F24" s="16"/>
      <c r="G24" s="16"/>
      <c r="H24" s="16" t="s">
        <v>25</v>
      </c>
      <c r="I24" s="25"/>
      <c r="J24" s="25"/>
      <c r="K24" s="26"/>
      <c r="L24" s="26"/>
      <c r="M24" s="26"/>
      <c r="N24" s="26"/>
      <c r="O24" s="43"/>
      <c r="P24" s="45">
        <v>0</v>
      </c>
      <c r="Q24" s="23"/>
      <c r="R24" s="11"/>
      <c r="S24" s="16"/>
      <c r="T24" s="16" t="s">
        <v>118</v>
      </c>
      <c r="U24" s="16"/>
      <c r="V24" s="16"/>
      <c r="W24" s="16"/>
      <c r="X24" s="16"/>
      <c r="Y24" s="11"/>
      <c r="Z24" s="45">
        <v>0</v>
      </c>
      <c r="AA24" s="24"/>
      <c r="AD24" s="8">
        <v>0</v>
      </c>
      <c r="AE24" s="8">
        <v>0</v>
      </c>
    </row>
    <row r="25" spans="1:31" ht="14.9" customHeight="1" x14ac:dyDescent="0.2">
      <c r="A25" s="6" t="s">
        <v>26</v>
      </c>
      <c r="B25" s="6" t="s">
        <v>119</v>
      </c>
      <c r="D25" s="21"/>
      <c r="E25" s="16"/>
      <c r="F25" s="16"/>
      <c r="G25" s="16"/>
      <c r="H25" s="16" t="s">
        <v>27</v>
      </c>
      <c r="I25" s="25"/>
      <c r="J25" s="25"/>
      <c r="K25" s="26"/>
      <c r="L25" s="26"/>
      <c r="M25" s="26"/>
      <c r="N25" s="26"/>
      <c r="O25" s="43"/>
      <c r="P25" s="45">
        <v>0</v>
      </c>
      <c r="Q25" s="23"/>
      <c r="R25" s="11"/>
      <c r="S25" s="16"/>
      <c r="T25" s="16" t="s">
        <v>120</v>
      </c>
      <c r="U25" s="16"/>
      <c r="V25" s="16"/>
      <c r="W25" s="16"/>
      <c r="X25" s="16"/>
      <c r="Y25" s="11"/>
      <c r="Z25" s="45">
        <v>0</v>
      </c>
      <c r="AA25" s="24"/>
      <c r="AD25" s="8">
        <v>0</v>
      </c>
      <c r="AE25" s="8">
        <v>0</v>
      </c>
    </row>
    <row r="26" spans="1:31" ht="14.9" customHeight="1" x14ac:dyDescent="0.2">
      <c r="A26" s="6" t="s">
        <v>28</v>
      </c>
      <c r="B26" s="6" t="s">
        <v>121</v>
      </c>
      <c r="D26" s="21"/>
      <c r="E26" s="16"/>
      <c r="F26" s="16"/>
      <c r="G26" s="16"/>
      <c r="H26" s="16" t="s">
        <v>29</v>
      </c>
      <c r="I26" s="25"/>
      <c r="J26" s="25"/>
      <c r="K26" s="26"/>
      <c r="L26" s="26"/>
      <c r="M26" s="26"/>
      <c r="N26" s="26"/>
      <c r="O26" s="43"/>
      <c r="P26" s="45">
        <v>0</v>
      </c>
      <c r="Q26" s="23"/>
      <c r="R26" s="16"/>
      <c r="S26" s="16"/>
      <c r="T26" s="16" t="s">
        <v>122</v>
      </c>
      <c r="U26" s="16"/>
      <c r="V26" s="16"/>
      <c r="W26" s="16"/>
      <c r="X26" s="16"/>
      <c r="Y26" s="11"/>
      <c r="Z26" s="48">
        <v>191226</v>
      </c>
      <c r="AA26" s="24"/>
      <c r="AD26" s="8">
        <v>0</v>
      </c>
      <c r="AE26" s="8">
        <v>3541625</v>
      </c>
    </row>
    <row r="27" spans="1:31" ht="14.9" customHeight="1" x14ac:dyDescent="0.2">
      <c r="A27" s="6" t="s">
        <v>30</v>
      </c>
      <c r="B27" s="6" t="s">
        <v>123</v>
      </c>
      <c r="D27" s="21"/>
      <c r="E27" s="16"/>
      <c r="F27" s="16"/>
      <c r="G27" s="16"/>
      <c r="H27" s="16" t="s">
        <v>31</v>
      </c>
      <c r="I27" s="25"/>
      <c r="J27" s="25"/>
      <c r="K27" s="26"/>
      <c r="L27" s="26"/>
      <c r="M27" s="26"/>
      <c r="N27" s="26"/>
      <c r="O27" s="43"/>
      <c r="P27" s="45">
        <v>0</v>
      </c>
      <c r="Q27" s="23"/>
      <c r="R27" s="16"/>
      <c r="S27" s="16"/>
      <c r="T27" s="16" t="s">
        <v>124</v>
      </c>
      <c r="U27" s="16"/>
      <c r="V27" s="16"/>
      <c r="W27" s="16"/>
      <c r="X27" s="16"/>
      <c r="Y27" s="11"/>
      <c r="Z27" s="45">
        <v>0</v>
      </c>
      <c r="AA27" s="24"/>
      <c r="AD27" s="8">
        <v>0</v>
      </c>
      <c r="AE27" s="8">
        <v>0</v>
      </c>
    </row>
    <row r="28" spans="1:31" ht="14.9" customHeight="1" x14ac:dyDescent="0.2">
      <c r="A28" s="6" t="s">
        <v>32</v>
      </c>
      <c r="B28" s="6" t="s">
        <v>125</v>
      </c>
      <c r="D28" s="21"/>
      <c r="E28" s="16"/>
      <c r="F28" s="16"/>
      <c r="G28" s="16"/>
      <c r="H28" s="16" t="s">
        <v>33</v>
      </c>
      <c r="I28" s="25"/>
      <c r="J28" s="25"/>
      <c r="K28" s="26"/>
      <c r="L28" s="26"/>
      <c r="M28" s="26"/>
      <c r="N28" s="26"/>
      <c r="O28" s="43"/>
      <c r="P28" s="45">
        <v>0</v>
      </c>
      <c r="Q28" s="23"/>
      <c r="R28" s="16"/>
      <c r="S28" s="16"/>
      <c r="T28" s="16" t="s">
        <v>35</v>
      </c>
      <c r="U28" s="16"/>
      <c r="V28" s="16"/>
      <c r="W28" s="16"/>
      <c r="X28" s="16"/>
      <c r="Y28" s="11"/>
      <c r="Z28" s="45">
        <v>0</v>
      </c>
      <c r="AA28" s="24"/>
      <c r="AD28" s="8">
        <v>0</v>
      </c>
      <c r="AE28" s="8">
        <v>0</v>
      </c>
    </row>
    <row r="29" spans="1:31" ht="14.9" customHeight="1" x14ac:dyDescent="0.2">
      <c r="A29" s="6" t="s">
        <v>34</v>
      </c>
      <c r="B29" s="6" t="s">
        <v>98</v>
      </c>
      <c r="D29" s="21"/>
      <c r="E29" s="16"/>
      <c r="F29" s="16"/>
      <c r="G29" s="16"/>
      <c r="H29" s="16" t="s">
        <v>35</v>
      </c>
      <c r="I29" s="16"/>
      <c r="J29" s="16"/>
      <c r="K29" s="11"/>
      <c r="L29" s="11"/>
      <c r="M29" s="11"/>
      <c r="N29" s="11"/>
      <c r="O29" s="41"/>
      <c r="P29" s="45">
        <v>0</v>
      </c>
      <c r="Q29" s="23"/>
      <c r="R29" s="49" t="s">
        <v>99</v>
      </c>
      <c r="S29" s="50"/>
      <c r="T29" s="50"/>
      <c r="U29" s="50"/>
      <c r="V29" s="50"/>
      <c r="W29" s="50"/>
      <c r="X29" s="50"/>
      <c r="Y29" s="50"/>
      <c r="Z29" s="46">
        <v>191226</v>
      </c>
      <c r="AA29" s="27"/>
      <c r="AD29" s="8">
        <v>0</v>
      </c>
      <c r="AE29" s="8">
        <f>IF(AND(AE14="-",AE20="-"),"-",SUM(AE14,AE20))</f>
        <v>6491462496</v>
      </c>
    </row>
    <row r="30" spans="1:31" ht="14.9" customHeight="1" x14ac:dyDescent="0.2">
      <c r="A30" s="6" t="s">
        <v>36</v>
      </c>
      <c r="D30" s="21"/>
      <c r="E30" s="16"/>
      <c r="F30" s="16"/>
      <c r="G30" s="16"/>
      <c r="H30" s="16" t="s">
        <v>37</v>
      </c>
      <c r="I30" s="16"/>
      <c r="J30" s="16"/>
      <c r="K30" s="11"/>
      <c r="L30" s="11"/>
      <c r="M30" s="11"/>
      <c r="N30" s="11"/>
      <c r="O30" s="41"/>
      <c r="P30" s="45">
        <v>0</v>
      </c>
      <c r="Q30" s="23"/>
      <c r="R30" s="16" t="s">
        <v>139</v>
      </c>
      <c r="S30" s="28"/>
      <c r="T30" s="28"/>
      <c r="U30" s="28"/>
      <c r="V30" s="28"/>
      <c r="W30" s="28"/>
      <c r="X30" s="28"/>
      <c r="Y30" s="28"/>
      <c r="Z30" s="29"/>
      <c r="AA30" s="30"/>
      <c r="AD30" s="8">
        <v>0</v>
      </c>
    </row>
    <row r="31" spans="1:31" ht="14.9" customHeight="1" x14ac:dyDescent="0.2">
      <c r="A31" s="6" t="s">
        <v>38</v>
      </c>
      <c r="B31" s="6" t="s">
        <v>128</v>
      </c>
      <c r="D31" s="21"/>
      <c r="E31" s="16"/>
      <c r="F31" s="16"/>
      <c r="G31" s="16"/>
      <c r="H31" s="16" t="s">
        <v>39</v>
      </c>
      <c r="I31" s="16"/>
      <c r="J31" s="16"/>
      <c r="K31" s="11"/>
      <c r="L31" s="11"/>
      <c r="M31" s="11"/>
      <c r="N31" s="11"/>
      <c r="O31" s="41"/>
      <c r="P31" s="45">
        <v>0</v>
      </c>
      <c r="Q31" s="23"/>
      <c r="R31" s="16"/>
      <c r="S31" s="16" t="s">
        <v>129</v>
      </c>
      <c r="T31" s="16"/>
      <c r="U31" s="16"/>
      <c r="V31" s="16"/>
      <c r="W31" s="16"/>
      <c r="X31" s="16"/>
      <c r="Y31" s="11"/>
      <c r="Z31" s="22">
        <v>93754092</v>
      </c>
      <c r="AA31" s="24"/>
      <c r="AD31" s="8">
        <v>0</v>
      </c>
      <c r="AE31" s="8">
        <v>995840924</v>
      </c>
    </row>
    <row r="32" spans="1:31" ht="14.9" customHeight="1" x14ac:dyDescent="0.2">
      <c r="A32" s="6" t="s">
        <v>40</v>
      </c>
      <c r="B32" s="6" t="s">
        <v>130</v>
      </c>
      <c r="D32" s="21"/>
      <c r="E32" s="16"/>
      <c r="F32" s="16"/>
      <c r="G32" s="16" t="s">
        <v>41</v>
      </c>
      <c r="H32" s="16"/>
      <c r="I32" s="16"/>
      <c r="J32" s="16"/>
      <c r="K32" s="11"/>
      <c r="L32" s="11"/>
      <c r="M32" s="11"/>
      <c r="N32" s="11"/>
      <c r="O32" s="41"/>
      <c r="P32" s="45">
        <v>0</v>
      </c>
      <c r="Q32" s="23"/>
      <c r="R32" s="16"/>
      <c r="S32" s="11" t="s">
        <v>131</v>
      </c>
      <c r="T32" s="16"/>
      <c r="U32" s="16"/>
      <c r="V32" s="16"/>
      <c r="W32" s="16"/>
      <c r="X32" s="16"/>
      <c r="Y32" s="11"/>
      <c r="Z32" s="22">
        <v>1122154</v>
      </c>
      <c r="AA32" s="24"/>
      <c r="AD32" s="8">
        <f>IF(COUNTIF(AD33:AD40,"-")=COUNTA(AD33:AD40),"-",SUM(AD33:AD40))</f>
        <v>0</v>
      </c>
      <c r="AE32" s="8">
        <v>400442064</v>
      </c>
    </row>
    <row r="33" spans="1:30" ht="14.9" customHeight="1" x14ac:dyDescent="0.2">
      <c r="A33" s="6" t="s">
        <v>42</v>
      </c>
      <c r="D33" s="21"/>
      <c r="E33" s="16"/>
      <c r="F33" s="16"/>
      <c r="G33" s="16"/>
      <c r="H33" s="16" t="s">
        <v>11</v>
      </c>
      <c r="I33" s="16"/>
      <c r="J33" s="16"/>
      <c r="K33" s="11"/>
      <c r="L33" s="11"/>
      <c r="M33" s="11"/>
      <c r="N33" s="11"/>
      <c r="O33" s="41"/>
      <c r="P33" s="45">
        <v>0</v>
      </c>
      <c r="Q33" s="23"/>
      <c r="R33" s="21"/>
      <c r="S33" s="16"/>
      <c r="T33" s="16"/>
      <c r="U33" s="16"/>
      <c r="V33" s="16"/>
      <c r="W33" s="16"/>
      <c r="X33" s="16"/>
      <c r="Y33" s="11"/>
      <c r="Z33" s="22"/>
      <c r="AA33" s="31"/>
      <c r="AD33" s="8">
        <v>0</v>
      </c>
    </row>
    <row r="34" spans="1:30" ht="14.9" customHeight="1" x14ac:dyDescent="0.2">
      <c r="A34" s="6" t="s">
        <v>43</v>
      </c>
      <c r="D34" s="21"/>
      <c r="E34" s="16"/>
      <c r="F34" s="16"/>
      <c r="G34" s="16"/>
      <c r="H34" s="16" t="s">
        <v>15</v>
      </c>
      <c r="I34" s="16"/>
      <c r="J34" s="16"/>
      <c r="K34" s="11"/>
      <c r="L34" s="11"/>
      <c r="M34" s="11"/>
      <c r="N34" s="11"/>
      <c r="O34" s="41"/>
      <c r="P34" s="45">
        <v>0</v>
      </c>
      <c r="Q34" s="23"/>
      <c r="R34" s="51"/>
      <c r="S34" s="52"/>
      <c r="T34" s="52"/>
      <c r="U34" s="52"/>
      <c r="V34" s="52"/>
      <c r="W34" s="52"/>
      <c r="X34" s="52"/>
      <c r="Y34" s="52"/>
      <c r="Z34" s="22"/>
      <c r="AA34" s="24"/>
      <c r="AD34" s="8">
        <v>0</v>
      </c>
    </row>
    <row r="35" spans="1:30" ht="14.9" customHeight="1" x14ac:dyDescent="0.2">
      <c r="A35" s="6" t="s">
        <v>44</v>
      </c>
      <c r="D35" s="21"/>
      <c r="E35" s="16"/>
      <c r="F35" s="16"/>
      <c r="G35" s="16"/>
      <c r="H35" s="16" t="s">
        <v>17</v>
      </c>
      <c r="I35" s="16"/>
      <c r="J35" s="16"/>
      <c r="K35" s="11"/>
      <c r="L35" s="11"/>
      <c r="M35" s="11"/>
      <c r="N35" s="11"/>
      <c r="O35" s="41"/>
      <c r="P35" s="45">
        <v>0</v>
      </c>
      <c r="Q35" s="23"/>
      <c r="R35" s="16"/>
      <c r="S35" s="28"/>
      <c r="T35" s="28"/>
      <c r="U35" s="28"/>
      <c r="V35" s="28"/>
      <c r="W35" s="28"/>
      <c r="X35" s="28"/>
      <c r="Y35" s="28"/>
      <c r="Z35" s="29"/>
      <c r="AA35" s="32"/>
      <c r="AD35" s="8">
        <v>0</v>
      </c>
    </row>
    <row r="36" spans="1:30" ht="14.9" customHeight="1" x14ac:dyDescent="0.2">
      <c r="A36" s="6" t="s">
        <v>45</v>
      </c>
      <c r="D36" s="21"/>
      <c r="E36" s="16"/>
      <c r="F36" s="16"/>
      <c r="G36" s="16"/>
      <c r="H36" s="16" t="s">
        <v>19</v>
      </c>
      <c r="I36" s="16"/>
      <c r="J36" s="16"/>
      <c r="K36" s="11"/>
      <c r="L36" s="11"/>
      <c r="M36" s="11"/>
      <c r="N36" s="11"/>
      <c r="O36" s="41"/>
      <c r="P36" s="45">
        <v>0</v>
      </c>
      <c r="Q36" s="23"/>
      <c r="R36" s="16"/>
      <c r="S36" s="16"/>
      <c r="T36" s="16"/>
      <c r="U36" s="16"/>
      <c r="V36" s="16"/>
      <c r="W36" s="16"/>
      <c r="X36" s="16"/>
      <c r="Y36" s="11"/>
      <c r="Z36" s="22"/>
      <c r="AA36" s="31"/>
      <c r="AD36" s="8">
        <v>0</v>
      </c>
    </row>
    <row r="37" spans="1:30" ht="14.9" customHeight="1" x14ac:dyDescent="0.2">
      <c r="A37" s="6" t="s">
        <v>46</v>
      </c>
      <c r="D37" s="21"/>
      <c r="E37" s="16"/>
      <c r="F37" s="16"/>
      <c r="G37" s="16"/>
      <c r="H37" s="16" t="s">
        <v>21</v>
      </c>
      <c r="I37" s="16"/>
      <c r="J37" s="16"/>
      <c r="K37" s="11"/>
      <c r="L37" s="11"/>
      <c r="M37" s="11"/>
      <c r="N37" s="11"/>
      <c r="O37" s="41"/>
      <c r="P37" s="45">
        <v>0</v>
      </c>
      <c r="Q37" s="23"/>
      <c r="R37" s="15"/>
      <c r="S37" s="11"/>
      <c r="T37" s="11"/>
      <c r="U37" s="11"/>
      <c r="V37" s="11"/>
      <c r="W37" s="11"/>
      <c r="X37" s="11"/>
      <c r="Y37" s="33"/>
      <c r="Z37" s="22"/>
      <c r="AA37" s="31"/>
      <c r="AD37" s="8">
        <v>0</v>
      </c>
    </row>
    <row r="38" spans="1:30" ht="14.9" customHeight="1" x14ac:dyDescent="0.2">
      <c r="A38" s="6" t="s">
        <v>47</v>
      </c>
      <c r="D38" s="21"/>
      <c r="E38" s="16"/>
      <c r="F38" s="16"/>
      <c r="G38" s="16"/>
      <c r="H38" s="16" t="s">
        <v>35</v>
      </c>
      <c r="I38" s="16"/>
      <c r="J38" s="16"/>
      <c r="K38" s="11"/>
      <c r="L38" s="11"/>
      <c r="M38" s="11"/>
      <c r="N38" s="11"/>
      <c r="O38" s="41"/>
      <c r="P38" s="45">
        <v>0</v>
      </c>
      <c r="Q38" s="23"/>
      <c r="R38" s="11"/>
      <c r="S38" s="11"/>
      <c r="T38" s="11"/>
      <c r="U38" s="11"/>
      <c r="V38" s="11"/>
      <c r="W38" s="11"/>
      <c r="X38" s="11"/>
      <c r="Y38" s="11"/>
      <c r="Z38" s="22"/>
      <c r="AA38" s="31"/>
      <c r="AD38" s="8">
        <v>0</v>
      </c>
    </row>
    <row r="39" spans="1:30" ht="14.9" customHeight="1" x14ac:dyDescent="0.2">
      <c r="A39" s="6" t="s">
        <v>48</v>
      </c>
      <c r="D39" s="21"/>
      <c r="E39" s="16"/>
      <c r="F39" s="16"/>
      <c r="G39" s="16"/>
      <c r="H39" s="16" t="s">
        <v>37</v>
      </c>
      <c r="I39" s="16"/>
      <c r="J39" s="16"/>
      <c r="K39" s="11"/>
      <c r="L39" s="11"/>
      <c r="M39" s="11"/>
      <c r="N39" s="11"/>
      <c r="O39" s="41"/>
      <c r="P39" s="45">
        <v>0</v>
      </c>
      <c r="Q39" s="23"/>
      <c r="R39" s="11"/>
      <c r="S39" s="11"/>
      <c r="T39" s="11"/>
      <c r="U39" s="11"/>
      <c r="V39" s="11"/>
      <c r="W39" s="11"/>
      <c r="X39" s="11"/>
      <c r="Y39" s="11"/>
      <c r="Z39" s="18"/>
      <c r="AA39" s="34"/>
      <c r="AD39" s="8">
        <v>0</v>
      </c>
    </row>
    <row r="40" spans="1:30" ht="14.9" customHeight="1" x14ac:dyDescent="0.2">
      <c r="A40" s="6" t="s">
        <v>49</v>
      </c>
      <c r="D40" s="21"/>
      <c r="E40" s="16"/>
      <c r="F40" s="16"/>
      <c r="G40" s="16"/>
      <c r="H40" s="16" t="s">
        <v>39</v>
      </c>
      <c r="I40" s="16"/>
      <c r="J40" s="16"/>
      <c r="K40" s="11"/>
      <c r="L40" s="11"/>
      <c r="M40" s="11"/>
      <c r="N40" s="11"/>
      <c r="O40" s="41"/>
      <c r="P40" s="45">
        <v>0</v>
      </c>
      <c r="Q40" s="23"/>
      <c r="R40" s="11"/>
      <c r="S40" s="11"/>
      <c r="T40" s="11"/>
      <c r="U40" s="11"/>
      <c r="V40" s="11"/>
      <c r="W40" s="11"/>
      <c r="X40" s="11"/>
      <c r="Y40" s="11"/>
      <c r="Z40" s="18"/>
      <c r="AA40" s="34"/>
      <c r="AD40" s="8">
        <v>0</v>
      </c>
    </row>
    <row r="41" spans="1:30" ht="14.9" customHeight="1" x14ac:dyDescent="0.2">
      <c r="A41" s="6" t="s">
        <v>50</v>
      </c>
      <c r="D41" s="21"/>
      <c r="E41" s="16"/>
      <c r="F41" s="16"/>
      <c r="G41" s="16" t="s">
        <v>51</v>
      </c>
      <c r="H41" s="25"/>
      <c r="I41" s="25"/>
      <c r="J41" s="25"/>
      <c r="K41" s="26"/>
      <c r="L41" s="26"/>
      <c r="M41" s="26"/>
      <c r="N41" s="26"/>
      <c r="O41" s="43"/>
      <c r="P41" s="45">
        <v>0</v>
      </c>
      <c r="Q41" s="23"/>
      <c r="R41" s="11"/>
      <c r="S41" s="11"/>
      <c r="T41" s="11"/>
      <c r="U41" s="11"/>
      <c r="V41" s="11"/>
      <c r="W41" s="11"/>
      <c r="X41" s="11"/>
      <c r="Y41" s="11"/>
      <c r="Z41" s="18"/>
      <c r="AA41" s="34"/>
      <c r="AD41" s="8">
        <v>0</v>
      </c>
    </row>
    <row r="42" spans="1:30" ht="14.9" customHeight="1" x14ac:dyDescent="0.2">
      <c r="A42" s="6" t="s">
        <v>52</v>
      </c>
      <c r="D42" s="21"/>
      <c r="E42" s="16"/>
      <c r="F42" s="16"/>
      <c r="G42" s="16" t="s">
        <v>53</v>
      </c>
      <c r="H42" s="25"/>
      <c r="I42" s="25"/>
      <c r="J42" s="25"/>
      <c r="K42" s="26"/>
      <c r="L42" s="26"/>
      <c r="M42" s="26"/>
      <c r="N42" s="26"/>
      <c r="O42" s="43"/>
      <c r="P42" s="45">
        <v>0</v>
      </c>
      <c r="Q42" s="23"/>
      <c r="R42" s="11"/>
      <c r="S42" s="11"/>
      <c r="T42" s="11"/>
      <c r="U42" s="11"/>
      <c r="V42" s="11"/>
      <c r="W42" s="11"/>
      <c r="X42" s="11"/>
      <c r="Y42" s="11"/>
      <c r="Z42" s="18"/>
      <c r="AA42" s="34"/>
      <c r="AD42" s="8">
        <v>0</v>
      </c>
    </row>
    <row r="43" spans="1:30" ht="14.9" customHeight="1" x14ac:dyDescent="0.2">
      <c r="A43" s="6" t="s">
        <v>54</v>
      </c>
      <c r="D43" s="21"/>
      <c r="E43" s="16"/>
      <c r="F43" s="16" t="s">
        <v>55</v>
      </c>
      <c r="G43" s="16"/>
      <c r="H43" s="25"/>
      <c r="I43" s="25"/>
      <c r="J43" s="25"/>
      <c r="K43" s="26"/>
      <c r="L43" s="26"/>
      <c r="M43" s="26"/>
      <c r="N43" s="26"/>
      <c r="O43" s="43"/>
      <c r="P43" s="45">
        <v>0</v>
      </c>
      <c r="Q43" s="23"/>
      <c r="R43" s="11"/>
      <c r="S43" s="11"/>
      <c r="T43" s="11"/>
      <c r="U43" s="11"/>
      <c r="V43" s="11"/>
      <c r="W43" s="11"/>
      <c r="X43" s="11"/>
      <c r="Y43" s="11"/>
      <c r="Z43" s="18"/>
      <c r="AA43" s="34"/>
      <c r="AD43" s="8">
        <f>IF(COUNTIF(AD44:AD45,"-")=COUNTA(AD44:AD45),"-",SUM(AD44:AD45))</f>
        <v>0</v>
      </c>
    </row>
    <row r="44" spans="1:30" ht="14.9" customHeight="1" x14ac:dyDescent="0.2">
      <c r="A44" s="6" t="s">
        <v>56</v>
      </c>
      <c r="D44" s="21"/>
      <c r="E44" s="16"/>
      <c r="F44" s="16"/>
      <c r="G44" s="16" t="s">
        <v>57</v>
      </c>
      <c r="H44" s="16"/>
      <c r="I44" s="16"/>
      <c r="J44" s="16"/>
      <c r="K44" s="11"/>
      <c r="L44" s="11"/>
      <c r="M44" s="11"/>
      <c r="N44" s="11"/>
      <c r="O44" s="41"/>
      <c r="P44" s="45">
        <v>0</v>
      </c>
      <c r="Q44" s="23"/>
      <c r="R44" s="11"/>
      <c r="S44" s="11"/>
      <c r="T44" s="11"/>
      <c r="U44" s="11"/>
      <c r="V44" s="11"/>
      <c r="W44" s="11"/>
      <c r="X44" s="11"/>
      <c r="Y44" s="11"/>
      <c r="Z44" s="18"/>
      <c r="AA44" s="34"/>
      <c r="AD44" s="8">
        <v>0</v>
      </c>
    </row>
    <row r="45" spans="1:30" ht="14.9" customHeight="1" x14ac:dyDescent="0.2">
      <c r="A45" s="6" t="s">
        <v>58</v>
      </c>
      <c r="D45" s="21"/>
      <c r="E45" s="16"/>
      <c r="F45" s="16"/>
      <c r="G45" s="16" t="s">
        <v>35</v>
      </c>
      <c r="H45" s="16"/>
      <c r="I45" s="16"/>
      <c r="J45" s="16"/>
      <c r="K45" s="11"/>
      <c r="L45" s="11"/>
      <c r="M45" s="11"/>
      <c r="N45" s="11"/>
      <c r="O45" s="41"/>
      <c r="P45" s="45">
        <v>0</v>
      </c>
      <c r="Q45" s="23"/>
      <c r="R45" s="11"/>
      <c r="S45" s="11"/>
      <c r="T45" s="11"/>
      <c r="U45" s="11"/>
      <c r="V45" s="11"/>
      <c r="W45" s="11"/>
      <c r="X45" s="11"/>
      <c r="Y45" s="11"/>
      <c r="Z45" s="18"/>
      <c r="AA45" s="34"/>
      <c r="AD45" s="8">
        <v>0</v>
      </c>
    </row>
    <row r="46" spans="1:30" ht="14.9" customHeight="1" x14ac:dyDescent="0.2">
      <c r="A46" s="6" t="s">
        <v>59</v>
      </c>
      <c r="D46" s="21"/>
      <c r="E46" s="16"/>
      <c r="F46" s="16" t="s">
        <v>60</v>
      </c>
      <c r="G46" s="16"/>
      <c r="H46" s="16"/>
      <c r="I46" s="16"/>
      <c r="J46" s="16"/>
      <c r="K46" s="16"/>
      <c r="L46" s="11"/>
      <c r="M46" s="11"/>
      <c r="N46" s="11"/>
      <c r="O46" s="41"/>
      <c r="P46" s="22">
        <v>93754092</v>
      </c>
      <c r="Q46" s="23"/>
      <c r="R46" s="11"/>
      <c r="S46" s="11"/>
      <c r="T46" s="11"/>
      <c r="U46" s="11"/>
      <c r="V46" s="11"/>
      <c r="W46" s="11"/>
      <c r="X46" s="11"/>
      <c r="Y46" s="11"/>
      <c r="Z46" s="18"/>
      <c r="AA46" s="34"/>
      <c r="AD46" s="8">
        <f>IF(COUNTIF(AD47:AD58,"-")=COUNTA(AD47:AD58),"-",SUM(AD47,AD51:AD54,AD57:AD58))</f>
        <v>6970371795</v>
      </c>
    </row>
    <row r="47" spans="1:30" ht="14.9" customHeight="1" x14ac:dyDescent="0.2">
      <c r="A47" s="6" t="s">
        <v>61</v>
      </c>
      <c r="D47" s="21"/>
      <c r="E47" s="16"/>
      <c r="F47" s="16"/>
      <c r="G47" s="16" t="s">
        <v>62</v>
      </c>
      <c r="H47" s="16"/>
      <c r="I47" s="16"/>
      <c r="J47" s="16"/>
      <c r="K47" s="16"/>
      <c r="L47" s="11"/>
      <c r="M47" s="11"/>
      <c r="N47" s="11"/>
      <c r="O47" s="41"/>
      <c r="P47" s="45">
        <v>0</v>
      </c>
      <c r="Q47" s="23"/>
      <c r="R47" s="11"/>
      <c r="S47" s="11"/>
      <c r="T47" s="11"/>
      <c r="U47" s="11"/>
      <c r="V47" s="11"/>
      <c r="W47" s="11"/>
      <c r="X47" s="11"/>
      <c r="Y47" s="11"/>
      <c r="Z47" s="18"/>
      <c r="AA47" s="34"/>
      <c r="AD47" s="8">
        <f>IF(COUNTIF(AD48:AD50,"-")=COUNTA(AD48:AD50),"-",SUM(AD48:AD50))</f>
        <v>0</v>
      </c>
    </row>
    <row r="48" spans="1:30" ht="14.9" customHeight="1" x14ac:dyDescent="0.2">
      <c r="A48" s="6" t="s">
        <v>63</v>
      </c>
      <c r="D48" s="21"/>
      <c r="E48" s="16"/>
      <c r="F48" s="16"/>
      <c r="G48" s="16"/>
      <c r="H48" s="16" t="s">
        <v>64</v>
      </c>
      <c r="I48" s="16"/>
      <c r="J48" s="16"/>
      <c r="K48" s="16"/>
      <c r="L48" s="11"/>
      <c r="M48" s="11"/>
      <c r="N48" s="11"/>
      <c r="O48" s="41"/>
      <c r="P48" s="45">
        <v>0</v>
      </c>
      <c r="Q48" s="23"/>
      <c r="R48" s="11"/>
      <c r="S48" s="11"/>
      <c r="T48" s="11"/>
      <c r="U48" s="11"/>
      <c r="V48" s="11"/>
      <c r="W48" s="11"/>
      <c r="X48" s="11"/>
      <c r="Y48" s="11"/>
      <c r="Z48" s="18"/>
      <c r="AA48" s="34"/>
      <c r="AD48" s="8">
        <v>0</v>
      </c>
    </row>
    <row r="49" spans="1:30" ht="14.9" customHeight="1" x14ac:dyDescent="0.2">
      <c r="A49" s="6" t="s">
        <v>65</v>
      </c>
      <c r="D49" s="21"/>
      <c r="E49" s="16"/>
      <c r="F49" s="16"/>
      <c r="G49" s="16"/>
      <c r="H49" s="16" t="s">
        <v>66</v>
      </c>
      <c r="I49" s="16"/>
      <c r="J49" s="16"/>
      <c r="K49" s="16"/>
      <c r="L49" s="11"/>
      <c r="M49" s="11"/>
      <c r="N49" s="11"/>
      <c r="O49" s="41"/>
      <c r="P49" s="45">
        <v>0</v>
      </c>
      <c r="Q49" s="23"/>
      <c r="R49" s="11"/>
      <c r="S49" s="11"/>
      <c r="T49" s="11"/>
      <c r="U49" s="11"/>
      <c r="V49" s="11"/>
      <c r="W49" s="11"/>
      <c r="X49" s="11"/>
      <c r="Y49" s="11"/>
      <c r="Z49" s="18"/>
      <c r="AA49" s="34"/>
      <c r="AD49" s="8">
        <v>0</v>
      </c>
    </row>
    <row r="50" spans="1:30" ht="14.9" customHeight="1" x14ac:dyDescent="0.2">
      <c r="A50" s="6" t="s">
        <v>67</v>
      </c>
      <c r="D50" s="21"/>
      <c r="E50" s="16"/>
      <c r="F50" s="16"/>
      <c r="G50" s="16"/>
      <c r="H50" s="16" t="s">
        <v>35</v>
      </c>
      <c r="I50" s="16"/>
      <c r="J50" s="16"/>
      <c r="K50" s="16"/>
      <c r="L50" s="11"/>
      <c r="M50" s="11"/>
      <c r="N50" s="11"/>
      <c r="O50" s="41"/>
      <c r="P50" s="45">
        <v>0</v>
      </c>
      <c r="Q50" s="23"/>
      <c r="R50" s="11"/>
      <c r="S50" s="11"/>
      <c r="T50" s="11"/>
      <c r="U50" s="11"/>
      <c r="V50" s="11"/>
      <c r="W50" s="11"/>
      <c r="X50" s="11"/>
      <c r="Y50" s="11"/>
      <c r="Z50" s="18"/>
      <c r="AA50" s="34"/>
      <c r="AD50" s="8">
        <v>0</v>
      </c>
    </row>
    <row r="51" spans="1:30" ht="14.9" customHeight="1" x14ac:dyDescent="0.2">
      <c r="A51" s="6" t="s">
        <v>68</v>
      </c>
      <c r="D51" s="21"/>
      <c r="E51" s="16"/>
      <c r="F51" s="16"/>
      <c r="G51" s="16" t="s">
        <v>69</v>
      </c>
      <c r="H51" s="16"/>
      <c r="I51" s="16"/>
      <c r="J51" s="16"/>
      <c r="K51" s="16"/>
      <c r="L51" s="11"/>
      <c r="M51" s="11"/>
      <c r="N51" s="11"/>
      <c r="O51" s="41"/>
      <c r="P51" s="45">
        <v>0</v>
      </c>
      <c r="Q51" s="23"/>
      <c r="R51" s="11"/>
      <c r="S51" s="11"/>
      <c r="T51" s="11"/>
      <c r="U51" s="11"/>
      <c r="V51" s="11"/>
      <c r="W51" s="11"/>
      <c r="X51" s="11"/>
      <c r="Y51" s="11"/>
      <c r="Z51" s="18"/>
      <c r="AA51" s="34"/>
      <c r="AD51" s="8">
        <v>0</v>
      </c>
    </row>
    <row r="52" spans="1:30" ht="14.9" customHeight="1" x14ac:dyDescent="0.2">
      <c r="A52" s="6" t="s">
        <v>70</v>
      </c>
      <c r="D52" s="21"/>
      <c r="E52" s="16"/>
      <c r="F52" s="16"/>
      <c r="G52" s="16" t="s">
        <v>71</v>
      </c>
      <c r="H52" s="16"/>
      <c r="I52" s="16"/>
      <c r="J52" s="16"/>
      <c r="K52" s="11"/>
      <c r="L52" s="11"/>
      <c r="M52" s="11"/>
      <c r="N52" s="11"/>
      <c r="O52" s="41"/>
      <c r="P52" s="45">
        <v>0</v>
      </c>
      <c r="Q52" s="23"/>
      <c r="R52" s="11"/>
      <c r="S52" s="11"/>
      <c r="T52" s="11"/>
      <c r="U52" s="11"/>
      <c r="V52" s="11"/>
      <c r="W52" s="11"/>
      <c r="X52" s="11"/>
      <c r="Y52" s="11"/>
      <c r="Z52" s="18"/>
      <c r="AA52" s="34"/>
      <c r="AD52" s="8">
        <v>0</v>
      </c>
    </row>
    <row r="53" spans="1:30" ht="14.9" customHeight="1" x14ac:dyDescent="0.2">
      <c r="A53" s="6" t="s">
        <v>72</v>
      </c>
      <c r="D53" s="21"/>
      <c r="E53" s="16"/>
      <c r="F53" s="16"/>
      <c r="G53" s="16" t="s">
        <v>73</v>
      </c>
      <c r="H53" s="16"/>
      <c r="I53" s="16"/>
      <c r="J53" s="16"/>
      <c r="K53" s="11"/>
      <c r="L53" s="11"/>
      <c r="M53" s="11"/>
      <c r="N53" s="11"/>
      <c r="O53" s="41"/>
      <c r="P53" s="45">
        <v>0</v>
      </c>
      <c r="Q53" s="23"/>
      <c r="R53" s="11"/>
      <c r="S53" s="11"/>
      <c r="T53" s="11"/>
      <c r="U53" s="11"/>
      <c r="V53" s="11"/>
      <c r="W53" s="11"/>
      <c r="X53" s="11"/>
      <c r="Y53" s="11"/>
      <c r="Z53" s="18"/>
      <c r="AA53" s="34"/>
      <c r="AD53" s="8">
        <v>0</v>
      </c>
    </row>
    <row r="54" spans="1:30" ht="14.9" customHeight="1" x14ac:dyDescent="0.2">
      <c r="A54" s="6" t="s">
        <v>74</v>
      </c>
      <c r="D54" s="21"/>
      <c r="E54" s="16"/>
      <c r="F54" s="16"/>
      <c r="G54" s="16" t="s">
        <v>75</v>
      </c>
      <c r="H54" s="16"/>
      <c r="I54" s="16"/>
      <c r="J54" s="16"/>
      <c r="K54" s="11"/>
      <c r="L54" s="11"/>
      <c r="M54" s="11"/>
      <c r="N54" s="11"/>
      <c r="O54" s="41"/>
      <c r="P54" s="22">
        <v>93754092</v>
      </c>
      <c r="Q54" s="23"/>
      <c r="R54" s="11"/>
      <c r="S54" s="11"/>
      <c r="T54" s="11"/>
      <c r="U54" s="11"/>
      <c r="V54" s="11"/>
      <c r="W54" s="11"/>
      <c r="X54" s="11"/>
      <c r="Y54" s="11"/>
      <c r="Z54" s="18"/>
      <c r="AA54" s="34"/>
      <c r="AD54" s="8">
        <f>IF(COUNTIF(AD55:AD56,"-")=COUNTA(AD55:AD56),"-",SUM(AD55:AD56))</f>
        <v>6970371795</v>
      </c>
    </row>
    <row r="55" spans="1:30" ht="14.9" customHeight="1" x14ac:dyDescent="0.2">
      <c r="A55" s="6" t="s">
        <v>76</v>
      </c>
      <c r="D55" s="21"/>
      <c r="E55" s="16"/>
      <c r="F55" s="16"/>
      <c r="G55" s="16"/>
      <c r="H55" s="16" t="s">
        <v>77</v>
      </c>
      <c r="I55" s="16"/>
      <c r="J55" s="16"/>
      <c r="K55" s="11"/>
      <c r="L55" s="11"/>
      <c r="M55" s="11"/>
      <c r="N55" s="11"/>
      <c r="O55" s="41"/>
      <c r="P55" s="45">
        <v>0</v>
      </c>
      <c r="Q55" s="23"/>
      <c r="R55" s="11"/>
      <c r="S55" s="11"/>
      <c r="T55" s="11"/>
      <c r="U55" s="11"/>
      <c r="V55" s="11"/>
      <c r="W55" s="11"/>
      <c r="X55" s="11"/>
      <c r="Y55" s="11"/>
      <c r="Z55" s="18"/>
      <c r="AA55" s="34"/>
      <c r="AD55" s="8">
        <v>0</v>
      </c>
    </row>
    <row r="56" spans="1:30" ht="14.9" customHeight="1" x14ac:dyDescent="0.2">
      <c r="A56" s="6" t="s">
        <v>78</v>
      </c>
      <c r="D56" s="21"/>
      <c r="E56" s="11"/>
      <c r="F56" s="16"/>
      <c r="G56" s="16"/>
      <c r="H56" s="16" t="s">
        <v>35</v>
      </c>
      <c r="I56" s="16"/>
      <c r="J56" s="16"/>
      <c r="K56" s="11"/>
      <c r="L56" s="11"/>
      <c r="M56" s="11"/>
      <c r="N56" s="11"/>
      <c r="O56" s="41"/>
      <c r="P56" s="22">
        <v>93754092</v>
      </c>
      <c r="Q56" s="23"/>
      <c r="R56" s="11"/>
      <c r="S56" s="11"/>
      <c r="T56" s="11"/>
      <c r="U56" s="11"/>
      <c r="V56" s="11"/>
      <c r="W56" s="11"/>
      <c r="X56" s="11"/>
      <c r="Y56" s="11"/>
      <c r="Z56" s="18"/>
      <c r="AA56" s="34"/>
      <c r="AD56" s="8">
        <v>6970371795</v>
      </c>
    </row>
    <row r="57" spans="1:30" ht="14.9" customHeight="1" x14ac:dyDescent="0.2">
      <c r="A57" s="6" t="s">
        <v>79</v>
      </c>
      <c r="D57" s="21"/>
      <c r="E57" s="11"/>
      <c r="F57" s="16"/>
      <c r="G57" s="16" t="s">
        <v>35</v>
      </c>
      <c r="H57" s="16"/>
      <c r="I57" s="16"/>
      <c r="J57" s="16"/>
      <c r="K57" s="11"/>
      <c r="L57" s="11"/>
      <c r="M57" s="11"/>
      <c r="N57" s="11"/>
      <c r="O57" s="41"/>
      <c r="P57" s="45">
        <v>0</v>
      </c>
      <c r="Q57" s="23"/>
      <c r="R57" s="11"/>
      <c r="S57" s="11"/>
      <c r="T57" s="11"/>
      <c r="U57" s="11"/>
      <c r="V57" s="11"/>
      <c r="W57" s="11"/>
      <c r="X57" s="11"/>
      <c r="Y57" s="11"/>
      <c r="Z57" s="18"/>
      <c r="AA57" s="34"/>
      <c r="AD57" s="8">
        <v>0</v>
      </c>
    </row>
    <row r="58" spans="1:30" ht="14.9" customHeight="1" x14ac:dyDescent="0.2">
      <c r="A58" s="6" t="s">
        <v>80</v>
      </c>
      <c r="D58" s="21"/>
      <c r="E58" s="11"/>
      <c r="F58" s="16"/>
      <c r="G58" s="16" t="s">
        <v>81</v>
      </c>
      <c r="H58" s="16"/>
      <c r="I58" s="16"/>
      <c r="J58" s="16"/>
      <c r="K58" s="11"/>
      <c r="L58" s="11"/>
      <c r="M58" s="11"/>
      <c r="N58" s="11"/>
      <c r="O58" s="41"/>
      <c r="P58" s="45">
        <v>0</v>
      </c>
      <c r="Q58" s="23"/>
      <c r="R58" s="11"/>
      <c r="S58" s="11"/>
      <c r="T58" s="11"/>
      <c r="U58" s="11"/>
      <c r="V58" s="11"/>
      <c r="W58" s="11"/>
      <c r="X58" s="11"/>
      <c r="Y58" s="11"/>
      <c r="Z58" s="18"/>
      <c r="AA58" s="34"/>
      <c r="AD58" s="8">
        <v>0</v>
      </c>
    </row>
    <row r="59" spans="1:30" ht="14.9" customHeight="1" x14ac:dyDescent="0.2">
      <c r="A59" s="6" t="s">
        <v>82</v>
      </c>
      <c r="D59" s="21"/>
      <c r="E59" s="11" t="s">
        <v>83</v>
      </c>
      <c r="F59" s="16"/>
      <c r="G59" s="17"/>
      <c r="H59" s="17"/>
      <c r="I59" s="17"/>
      <c r="J59" s="11"/>
      <c r="K59" s="11"/>
      <c r="L59" s="11"/>
      <c r="M59" s="11"/>
      <c r="N59" s="11"/>
      <c r="O59" s="41"/>
      <c r="P59" s="22">
        <v>1313380</v>
      </c>
      <c r="Q59" s="23"/>
      <c r="R59" s="11"/>
      <c r="S59" s="11"/>
      <c r="T59" s="11"/>
      <c r="U59" s="11"/>
      <c r="V59" s="11"/>
      <c r="W59" s="11"/>
      <c r="X59" s="11"/>
      <c r="Y59" s="11"/>
      <c r="Z59" s="18"/>
      <c r="AA59" s="34"/>
      <c r="AD59" s="8">
        <f>IF(COUNTIF(AD60:AD68,"-")=COUNTA(AD60:AD68),"-",SUM(AD60:AD63,AD66:AD68))</f>
        <v>403983689</v>
      </c>
    </row>
    <row r="60" spans="1:30" ht="14.9" customHeight="1" x14ac:dyDescent="0.2">
      <c r="A60" s="6" t="s">
        <v>84</v>
      </c>
      <c r="D60" s="21"/>
      <c r="E60" s="11"/>
      <c r="F60" s="16" t="s">
        <v>85</v>
      </c>
      <c r="G60" s="17"/>
      <c r="H60" s="17"/>
      <c r="I60" s="17"/>
      <c r="J60" s="11"/>
      <c r="K60" s="11"/>
      <c r="L60" s="11"/>
      <c r="M60" s="11"/>
      <c r="N60" s="11"/>
      <c r="O60" s="41"/>
      <c r="P60" s="22">
        <v>1313380</v>
      </c>
      <c r="Q60" s="23"/>
      <c r="R60" s="11"/>
      <c r="S60" s="11"/>
      <c r="T60" s="11"/>
      <c r="U60" s="11"/>
      <c r="V60" s="11"/>
      <c r="W60" s="11"/>
      <c r="X60" s="11"/>
      <c r="Y60" s="11"/>
      <c r="Z60" s="18"/>
      <c r="AA60" s="34"/>
      <c r="AD60" s="8">
        <v>400906289</v>
      </c>
    </row>
    <row r="61" spans="1:30" ht="14.9" customHeight="1" x14ac:dyDescent="0.2">
      <c r="A61" s="6" t="s">
        <v>86</v>
      </c>
      <c r="D61" s="21"/>
      <c r="E61" s="11"/>
      <c r="F61" s="16" t="s">
        <v>87</v>
      </c>
      <c r="G61" s="16"/>
      <c r="H61" s="25"/>
      <c r="I61" s="16"/>
      <c r="J61" s="16"/>
      <c r="K61" s="11"/>
      <c r="L61" s="11"/>
      <c r="M61" s="11"/>
      <c r="N61" s="11"/>
      <c r="O61" s="41"/>
      <c r="P61" s="45">
        <v>0</v>
      </c>
      <c r="Q61" s="23"/>
      <c r="R61" s="11"/>
      <c r="S61" s="11"/>
      <c r="T61" s="11"/>
      <c r="U61" s="11"/>
      <c r="V61" s="11"/>
      <c r="W61" s="11"/>
      <c r="X61" s="11"/>
      <c r="Y61" s="11"/>
      <c r="Z61" s="18"/>
      <c r="AA61" s="34"/>
      <c r="AD61" s="8">
        <v>3077400</v>
      </c>
    </row>
    <row r="62" spans="1:30" ht="14.9" customHeight="1" x14ac:dyDescent="0.2">
      <c r="A62" s="6">
        <v>1500000</v>
      </c>
      <c r="D62" s="21"/>
      <c r="E62" s="11"/>
      <c r="F62" s="16" t="s">
        <v>88</v>
      </c>
      <c r="G62" s="16"/>
      <c r="H62" s="16"/>
      <c r="I62" s="16"/>
      <c r="J62" s="16"/>
      <c r="K62" s="11"/>
      <c r="L62" s="11"/>
      <c r="M62" s="11"/>
      <c r="N62" s="11"/>
      <c r="O62" s="41"/>
      <c r="P62" s="45">
        <v>0</v>
      </c>
      <c r="Q62" s="23"/>
      <c r="R62" s="11"/>
      <c r="S62" s="11"/>
      <c r="T62" s="11"/>
      <c r="U62" s="11"/>
      <c r="V62" s="11"/>
      <c r="W62" s="11"/>
      <c r="X62" s="11"/>
      <c r="Y62" s="11"/>
      <c r="Z62" s="18"/>
      <c r="AA62" s="34"/>
      <c r="AD62" s="8">
        <v>0</v>
      </c>
    </row>
    <row r="63" spans="1:30" ht="14.9" customHeight="1" x14ac:dyDescent="0.2">
      <c r="A63" s="6" t="s">
        <v>89</v>
      </c>
      <c r="D63" s="21"/>
      <c r="E63" s="16"/>
      <c r="F63" s="16" t="s">
        <v>75</v>
      </c>
      <c r="G63" s="16"/>
      <c r="H63" s="25"/>
      <c r="I63" s="16"/>
      <c r="J63" s="16"/>
      <c r="K63" s="11"/>
      <c r="L63" s="11"/>
      <c r="M63" s="11"/>
      <c r="N63" s="11"/>
      <c r="O63" s="41"/>
      <c r="P63" s="45">
        <v>0</v>
      </c>
      <c r="Q63" s="23"/>
      <c r="R63" s="11"/>
      <c r="S63" s="11"/>
      <c r="T63" s="11"/>
      <c r="U63" s="11"/>
      <c r="V63" s="11"/>
      <c r="W63" s="11"/>
      <c r="X63" s="11"/>
      <c r="Y63" s="11"/>
      <c r="Z63" s="18"/>
      <c r="AA63" s="34"/>
      <c r="AD63" s="8">
        <f>IF(COUNTIF(AD64:AD65,"-")=COUNTA(AD64:AD65),"-",SUM(AD64:AD65))</f>
        <v>0</v>
      </c>
    </row>
    <row r="64" spans="1:30" ht="14.9" customHeight="1" x14ac:dyDescent="0.2">
      <c r="A64" s="6" t="s">
        <v>90</v>
      </c>
      <c r="D64" s="21"/>
      <c r="E64" s="16"/>
      <c r="F64" s="16"/>
      <c r="G64" s="16" t="s">
        <v>91</v>
      </c>
      <c r="H64" s="16"/>
      <c r="I64" s="16"/>
      <c r="J64" s="16"/>
      <c r="K64" s="11"/>
      <c r="L64" s="11"/>
      <c r="M64" s="11"/>
      <c r="N64" s="11"/>
      <c r="O64" s="41"/>
      <c r="P64" s="45">
        <v>0</v>
      </c>
      <c r="Q64" s="23"/>
      <c r="R64" s="11"/>
      <c r="S64" s="11"/>
      <c r="T64" s="11"/>
      <c r="U64" s="11"/>
      <c r="V64" s="11"/>
      <c r="W64" s="11"/>
      <c r="X64" s="11"/>
      <c r="Y64" s="11"/>
      <c r="Z64" s="18"/>
      <c r="AA64" s="34"/>
      <c r="AD64" s="8">
        <v>0</v>
      </c>
    </row>
    <row r="65" spans="1:31" ht="14.9" customHeight="1" x14ac:dyDescent="0.2">
      <c r="A65" s="6" t="s">
        <v>92</v>
      </c>
      <c r="D65" s="21"/>
      <c r="E65" s="16"/>
      <c r="F65" s="16"/>
      <c r="G65" s="16" t="s">
        <v>77</v>
      </c>
      <c r="H65" s="16"/>
      <c r="I65" s="16"/>
      <c r="J65" s="16"/>
      <c r="K65" s="11"/>
      <c r="L65" s="11"/>
      <c r="M65" s="11"/>
      <c r="N65" s="11"/>
      <c r="O65" s="41"/>
      <c r="P65" s="45">
        <v>0</v>
      </c>
      <c r="Q65" s="23"/>
      <c r="R65" s="11"/>
      <c r="S65" s="11"/>
      <c r="T65" s="11"/>
      <c r="U65" s="11"/>
      <c r="V65" s="11"/>
      <c r="W65" s="11"/>
      <c r="X65" s="11"/>
      <c r="Y65" s="11"/>
      <c r="Z65" s="18"/>
      <c r="AA65" s="34"/>
      <c r="AD65" s="8">
        <v>0</v>
      </c>
    </row>
    <row r="66" spans="1:31" ht="14.9" customHeight="1" x14ac:dyDescent="0.2">
      <c r="A66" s="6" t="s">
        <v>93</v>
      </c>
      <c r="D66" s="21"/>
      <c r="E66" s="16"/>
      <c r="F66" s="16" t="s">
        <v>94</v>
      </c>
      <c r="G66" s="16"/>
      <c r="H66" s="16"/>
      <c r="I66" s="16"/>
      <c r="J66" s="16"/>
      <c r="K66" s="11"/>
      <c r="L66" s="11"/>
      <c r="M66" s="11"/>
      <c r="N66" s="11"/>
      <c r="O66" s="41"/>
      <c r="P66" s="45">
        <v>0</v>
      </c>
      <c r="Q66" s="23"/>
      <c r="R66" s="11"/>
      <c r="S66" s="11"/>
      <c r="T66" s="11"/>
      <c r="U66" s="11"/>
      <c r="V66" s="11"/>
      <c r="W66" s="11"/>
      <c r="X66" s="11"/>
      <c r="Y66" s="11"/>
      <c r="Z66" s="18"/>
      <c r="AA66" s="34"/>
      <c r="AD66" s="8">
        <v>0</v>
      </c>
    </row>
    <row r="67" spans="1:31" ht="14.9" customHeight="1" x14ac:dyDescent="0.2">
      <c r="A67" s="6" t="s">
        <v>95</v>
      </c>
      <c r="D67" s="21"/>
      <c r="E67" s="16"/>
      <c r="F67" s="16" t="s">
        <v>35</v>
      </c>
      <c r="G67" s="16"/>
      <c r="H67" s="25"/>
      <c r="I67" s="16"/>
      <c r="J67" s="16"/>
      <c r="K67" s="11"/>
      <c r="L67" s="11"/>
      <c r="M67" s="11"/>
      <c r="N67" s="11"/>
      <c r="O67" s="41"/>
      <c r="P67" s="45">
        <v>0</v>
      </c>
      <c r="Q67" s="23"/>
      <c r="R67" s="11"/>
      <c r="S67" s="11"/>
      <c r="T67" s="11"/>
      <c r="U67" s="11"/>
      <c r="V67" s="11"/>
      <c r="W67" s="11"/>
      <c r="X67" s="11"/>
      <c r="Y67" s="11"/>
      <c r="Z67" s="18"/>
      <c r="AA67" s="34"/>
      <c r="AD67" s="8">
        <v>0</v>
      </c>
    </row>
    <row r="68" spans="1:31" ht="14.9" customHeight="1" thickBot="1" x14ac:dyDescent="0.25">
      <c r="A68" s="6" t="s">
        <v>96</v>
      </c>
      <c r="B68" s="6" t="s">
        <v>126</v>
      </c>
      <c r="D68" s="21"/>
      <c r="E68" s="16"/>
      <c r="F68" s="11" t="s">
        <v>81</v>
      </c>
      <c r="G68" s="16"/>
      <c r="H68" s="16"/>
      <c r="I68" s="16"/>
      <c r="J68" s="16"/>
      <c r="K68" s="11"/>
      <c r="L68" s="11"/>
      <c r="M68" s="11"/>
      <c r="N68" s="11"/>
      <c r="O68" s="41"/>
      <c r="P68" s="45">
        <v>0</v>
      </c>
      <c r="Q68" s="23"/>
      <c r="R68" s="53" t="s">
        <v>127</v>
      </c>
      <c r="S68" s="54"/>
      <c r="T68" s="54"/>
      <c r="U68" s="54"/>
      <c r="V68" s="54"/>
      <c r="W68" s="54"/>
      <c r="X68" s="54"/>
      <c r="Y68" s="55"/>
      <c r="Z68" s="35">
        <v>94876246</v>
      </c>
      <c r="AA68" s="36"/>
      <c r="AD68" s="8">
        <v>0</v>
      </c>
      <c r="AE68" s="8" t="e">
        <f>IF(AND(AE31="-",AE32="-",#REF!="-"),"-",SUM(AE31,AE32,#REF!))</f>
        <v>#REF!</v>
      </c>
    </row>
    <row r="69" spans="1:31" ht="14.9" customHeight="1" thickBot="1" x14ac:dyDescent="0.25">
      <c r="A69" s="6" t="s">
        <v>2</v>
      </c>
      <c r="B69" s="6" t="s">
        <v>97</v>
      </c>
      <c r="D69" s="56" t="s">
        <v>3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8"/>
      <c r="P69" s="37">
        <v>95067472</v>
      </c>
      <c r="Q69" s="38"/>
      <c r="R69" s="59" t="s">
        <v>140</v>
      </c>
      <c r="S69" s="60"/>
      <c r="T69" s="60"/>
      <c r="U69" s="60"/>
      <c r="V69" s="60"/>
      <c r="W69" s="60"/>
      <c r="X69" s="60"/>
      <c r="Y69" s="61"/>
      <c r="Z69" s="37">
        <v>95067472</v>
      </c>
      <c r="AA69" s="39"/>
      <c r="AD69" s="8" t="e">
        <f>IF(AND(AD14="-",AD59="-",#REF!="-"),"-",SUM(AD14,AD59,#REF!))</f>
        <v>#REF!</v>
      </c>
      <c r="AE69" s="8" t="e">
        <f>IF(AND(AE29="-",AE68="-"),"-",SUM(AE29,AE68))</f>
        <v>#REF!</v>
      </c>
    </row>
    <row r="70" spans="1:31" ht="14.9" customHeight="1" x14ac:dyDescent="0.2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Z70" s="11"/>
      <c r="AA70" s="11"/>
    </row>
    <row r="71" spans="1:31" ht="14.9" customHeight="1" x14ac:dyDescent="0.2">
      <c r="D71" s="14"/>
      <c r="E71" s="40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Z71" s="10"/>
      <c r="AA71" s="10"/>
    </row>
    <row r="72" spans="1:31" ht="14.9" customHeight="1" x14ac:dyDescent="0.2"/>
    <row r="73" spans="1:31" ht="14.9" customHeight="1" x14ac:dyDescent="0.2"/>
    <row r="74" spans="1:31" ht="14.9" customHeight="1" x14ac:dyDescent="0.2"/>
    <row r="75" spans="1:31" ht="14.9" customHeight="1" x14ac:dyDescent="0.2"/>
    <row r="76" spans="1:31" ht="14.9" customHeight="1" x14ac:dyDescent="0.2"/>
    <row r="77" spans="1:31" ht="16.5" customHeight="1" x14ac:dyDescent="0.2"/>
    <row r="78" spans="1:31" ht="14.9" customHeight="1" x14ac:dyDescent="0.2"/>
    <row r="79" spans="1:31" ht="9.75" customHeight="1" x14ac:dyDescent="0.2"/>
    <row r="80" spans="1:31" ht="14.9" customHeight="1" x14ac:dyDescent="0.2"/>
  </sheetData>
  <mergeCells count="12">
    <mergeCell ref="Z1:AA1"/>
    <mergeCell ref="D9:AA9"/>
    <mergeCell ref="D10:AA10"/>
    <mergeCell ref="D12:O12"/>
    <mergeCell ref="P12:Q12"/>
    <mergeCell ref="R12:Y12"/>
    <mergeCell ref="Z12:AA12"/>
    <mergeCell ref="R29:Y29"/>
    <mergeCell ref="R34:Y34"/>
    <mergeCell ref="R68:Y68"/>
    <mergeCell ref="D69:O69"/>
    <mergeCell ref="R69:Y69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E80"/>
  <sheetViews>
    <sheetView showGridLines="0" topLeftCell="C1" zoomScale="85" zoomScaleNormal="85" zoomScaleSheetLayoutView="85" workbookViewId="0">
      <selection activeCell="AH19" sqref="AH19"/>
    </sheetView>
  </sheetViews>
  <sheetFormatPr defaultColWidth="9" defaultRowHeight="12.5" x14ac:dyDescent="0.2"/>
  <cols>
    <col min="1" max="2" width="0" style="6" hidden="1" customWidth="1"/>
    <col min="3" max="3" width="0.6328125" style="8" customWidth="1"/>
    <col min="4" max="14" width="2.08984375" style="8" customWidth="1"/>
    <col min="15" max="15" width="6" style="8" customWidth="1"/>
    <col min="16" max="16" width="22.36328125" style="8" customWidth="1"/>
    <col min="17" max="17" width="3.36328125" style="8" bestFit="1" customWidth="1"/>
    <col min="18" max="19" width="2.08984375" style="8" customWidth="1"/>
    <col min="20" max="24" width="3.90625" style="8" customWidth="1"/>
    <col min="25" max="25" width="3.08984375" style="8" customWidth="1"/>
    <col min="26" max="26" width="24.08984375" style="8" bestFit="1" customWidth="1"/>
    <col min="27" max="27" width="3.08984375" style="8" customWidth="1"/>
    <col min="28" max="28" width="0.6328125" style="8" customWidth="1"/>
    <col min="29" max="29" width="9" style="8"/>
    <col min="30" max="31" width="0" style="8" hidden="1" customWidth="1"/>
    <col min="32" max="16384" width="9" style="8"/>
  </cols>
  <sheetData>
    <row r="1" spans="1:31" x14ac:dyDescent="0.2">
      <c r="D1" s="8" t="s">
        <v>141</v>
      </c>
      <c r="Z1" s="67">
        <f ca="1">NOW()</f>
        <v>45558.525620138891</v>
      </c>
      <c r="AA1" s="67"/>
    </row>
    <row r="2" spans="1:31" x14ac:dyDescent="0.2">
      <c r="D2" s="8" t="s">
        <v>158</v>
      </c>
    </row>
    <row r="3" spans="1:31" x14ac:dyDescent="0.2">
      <c r="D3" s="8" t="s">
        <v>142</v>
      </c>
    </row>
    <row r="4" spans="1:31" x14ac:dyDescent="0.2">
      <c r="D4" s="8" t="s">
        <v>149</v>
      </c>
    </row>
    <row r="5" spans="1:31" x14ac:dyDescent="0.2">
      <c r="D5" s="8" t="s">
        <v>143</v>
      </c>
    </row>
    <row r="6" spans="1:31" x14ac:dyDescent="0.2">
      <c r="D6" s="8" t="s">
        <v>144</v>
      </c>
    </row>
    <row r="7" spans="1:31" x14ac:dyDescent="0.2">
      <c r="D7" s="8" t="s">
        <v>145</v>
      </c>
    </row>
    <row r="8" spans="1:31" s="5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31" ht="23.25" customHeight="1" x14ac:dyDescent="0.35">
      <c r="C9" s="7"/>
      <c r="D9" s="62" t="s">
        <v>146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</row>
    <row r="10" spans="1:31" ht="21" customHeight="1" x14ac:dyDescent="0.2">
      <c r="D10" s="63" t="s">
        <v>159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</row>
    <row r="11" spans="1:31" s="10" customFormat="1" ht="16.5" customHeight="1" thickBot="1" x14ac:dyDescent="0.25">
      <c r="A11" s="9"/>
      <c r="B11" s="9"/>
      <c r="D11" s="11"/>
      <c r="AA11" s="12" t="s">
        <v>0</v>
      </c>
    </row>
    <row r="12" spans="1:31" s="14" customFormat="1" ht="14.25" customHeight="1" thickBot="1" x14ac:dyDescent="0.25">
      <c r="A12" s="13" t="s">
        <v>132</v>
      </c>
      <c r="B12" s="13" t="s">
        <v>133</v>
      </c>
      <c r="D12" s="59" t="s">
        <v>1</v>
      </c>
      <c r="E12" s="60"/>
      <c r="F12" s="60"/>
      <c r="G12" s="60"/>
      <c r="H12" s="60"/>
      <c r="I12" s="60"/>
      <c r="J12" s="60"/>
      <c r="K12" s="64"/>
      <c r="L12" s="64"/>
      <c r="M12" s="64"/>
      <c r="N12" s="64"/>
      <c r="O12" s="64"/>
      <c r="P12" s="65" t="s">
        <v>134</v>
      </c>
      <c r="Q12" s="66"/>
      <c r="R12" s="60" t="s">
        <v>1</v>
      </c>
      <c r="S12" s="60"/>
      <c r="T12" s="60"/>
      <c r="U12" s="60"/>
      <c r="V12" s="60"/>
      <c r="W12" s="60"/>
      <c r="X12" s="60"/>
      <c r="Y12" s="60"/>
      <c r="Z12" s="65" t="s">
        <v>134</v>
      </c>
      <c r="AA12" s="66"/>
    </row>
    <row r="13" spans="1:31" ht="14.9" customHeight="1" x14ac:dyDescent="0.2">
      <c r="D13" s="15" t="s">
        <v>135</v>
      </c>
      <c r="E13" s="11"/>
      <c r="F13" s="16"/>
      <c r="G13" s="17"/>
      <c r="H13" s="17"/>
      <c r="I13" s="17"/>
      <c r="J13" s="17"/>
      <c r="K13" s="11"/>
      <c r="L13" s="11"/>
      <c r="M13" s="11"/>
      <c r="N13" s="11"/>
      <c r="O13" s="41"/>
      <c r="P13" s="42"/>
      <c r="Q13" s="19"/>
      <c r="R13" s="16" t="s">
        <v>136</v>
      </c>
      <c r="S13" s="16"/>
      <c r="T13" s="16"/>
      <c r="U13" s="16"/>
      <c r="V13" s="16"/>
      <c r="W13" s="16"/>
      <c r="X13" s="16"/>
      <c r="Y13" s="11"/>
      <c r="Z13" s="18"/>
      <c r="AA13" s="20"/>
    </row>
    <row r="14" spans="1:31" ht="14.9" customHeight="1" x14ac:dyDescent="0.2">
      <c r="A14" s="6" t="s">
        <v>4</v>
      </c>
      <c r="B14" s="6" t="s">
        <v>100</v>
      </c>
      <c r="D14" s="21"/>
      <c r="E14" s="16" t="s">
        <v>5</v>
      </c>
      <c r="F14" s="16"/>
      <c r="G14" s="16"/>
      <c r="H14" s="16"/>
      <c r="I14" s="16"/>
      <c r="J14" s="16"/>
      <c r="K14" s="11"/>
      <c r="L14" s="11"/>
      <c r="M14" s="11"/>
      <c r="N14" s="11"/>
      <c r="O14" s="41"/>
      <c r="P14" s="22">
        <v>81065553</v>
      </c>
      <c r="Q14" s="23"/>
      <c r="R14" s="16"/>
      <c r="S14" s="16" t="s">
        <v>101</v>
      </c>
      <c r="T14" s="16"/>
      <c r="U14" s="16"/>
      <c r="V14" s="16"/>
      <c r="W14" s="16"/>
      <c r="X14" s="16"/>
      <c r="Y14" s="11"/>
      <c r="Z14" s="45">
        <v>0</v>
      </c>
      <c r="AA14" s="24"/>
      <c r="AD14" s="8">
        <f>IF(AND(AD15="-",AD43="-",AD46="-"),"-",SUM(AD15,AD43,AD46))</f>
        <v>7483761795</v>
      </c>
      <c r="AE14" s="8">
        <f>IF(COUNTIF(AE15:AE19,"-")=COUNTA(AE15:AE19),"-",SUM(AE15:AE19))</f>
        <v>6487920871</v>
      </c>
    </row>
    <row r="15" spans="1:31" ht="14.9" customHeight="1" x14ac:dyDescent="0.2">
      <c r="A15" s="6" t="s">
        <v>6</v>
      </c>
      <c r="B15" s="6" t="s">
        <v>102</v>
      </c>
      <c r="D15" s="21"/>
      <c r="E15" s="16"/>
      <c r="F15" s="16" t="s">
        <v>7</v>
      </c>
      <c r="G15" s="16"/>
      <c r="H15" s="16"/>
      <c r="I15" s="16"/>
      <c r="J15" s="16"/>
      <c r="K15" s="11"/>
      <c r="L15" s="11"/>
      <c r="M15" s="11"/>
      <c r="N15" s="11"/>
      <c r="O15" s="41"/>
      <c r="P15" s="45">
        <v>0</v>
      </c>
      <c r="Q15" s="23"/>
      <c r="R15" s="16"/>
      <c r="S15" s="16"/>
      <c r="T15" s="16" t="s">
        <v>137</v>
      </c>
      <c r="U15" s="16"/>
      <c r="V15" s="16"/>
      <c r="W15" s="16"/>
      <c r="X15" s="16"/>
      <c r="Y15" s="11"/>
      <c r="Z15" s="45">
        <v>0</v>
      </c>
      <c r="AA15" s="24"/>
      <c r="AD15" s="8">
        <f>IF(AND(AD16="-",AD32="-",COUNTIF(AD41:AD42,"-")=COUNTA(AD41:AD42)),"-",SUM(AD16,AD32,AD41:AD42))</f>
        <v>513390000</v>
      </c>
      <c r="AE15" s="8">
        <v>0</v>
      </c>
    </row>
    <row r="16" spans="1:31" ht="14.9" customHeight="1" x14ac:dyDescent="0.2">
      <c r="A16" s="6" t="s">
        <v>8</v>
      </c>
      <c r="B16" s="6" t="s">
        <v>103</v>
      </c>
      <c r="D16" s="21"/>
      <c r="E16" s="16"/>
      <c r="F16" s="16"/>
      <c r="G16" s="16" t="s">
        <v>9</v>
      </c>
      <c r="H16" s="16"/>
      <c r="I16" s="16"/>
      <c r="J16" s="16"/>
      <c r="K16" s="11"/>
      <c r="L16" s="11"/>
      <c r="M16" s="11"/>
      <c r="N16" s="11"/>
      <c r="O16" s="41"/>
      <c r="P16" s="45">
        <v>0</v>
      </c>
      <c r="Q16" s="23"/>
      <c r="R16" s="16"/>
      <c r="S16" s="16"/>
      <c r="T16" s="16" t="s">
        <v>104</v>
      </c>
      <c r="U16" s="16"/>
      <c r="V16" s="16"/>
      <c r="W16" s="16"/>
      <c r="X16" s="16"/>
      <c r="Y16" s="11"/>
      <c r="Z16" s="45">
        <v>0</v>
      </c>
      <c r="AA16" s="24"/>
      <c r="AD16" s="8">
        <f>IF(COUNTIF(AD17:AD31,"-")=COUNTA(AD17:AD31),"-",SUM(AD17:AD31))</f>
        <v>513390000</v>
      </c>
      <c r="AE16" s="8">
        <v>0</v>
      </c>
    </row>
    <row r="17" spans="1:31" ht="14.9" customHeight="1" x14ac:dyDescent="0.2">
      <c r="A17" s="6" t="s">
        <v>10</v>
      </c>
      <c r="B17" s="6" t="s">
        <v>105</v>
      </c>
      <c r="D17" s="21"/>
      <c r="E17" s="16"/>
      <c r="F17" s="16"/>
      <c r="G17" s="16"/>
      <c r="H17" s="16" t="s">
        <v>11</v>
      </c>
      <c r="I17" s="16"/>
      <c r="J17" s="16"/>
      <c r="K17" s="11"/>
      <c r="L17" s="11"/>
      <c r="M17" s="11"/>
      <c r="N17" s="11"/>
      <c r="O17" s="41"/>
      <c r="P17" s="45">
        <v>0</v>
      </c>
      <c r="Q17" s="23"/>
      <c r="R17" s="16"/>
      <c r="S17" s="16"/>
      <c r="T17" s="16" t="s">
        <v>106</v>
      </c>
      <c r="U17" s="16"/>
      <c r="V17" s="16"/>
      <c r="W17" s="16"/>
      <c r="X17" s="16"/>
      <c r="Y17" s="11"/>
      <c r="Z17" s="45">
        <v>0</v>
      </c>
      <c r="AA17" s="24"/>
      <c r="AD17" s="8">
        <v>513390000</v>
      </c>
      <c r="AE17" s="8">
        <v>0</v>
      </c>
    </row>
    <row r="18" spans="1:31" ht="14.9" customHeight="1" x14ac:dyDescent="0.2">
      <c r="A18" s="6" t="s">
        <v>12</v>
      </c>
      <c r="B18" s="6" t="s">
        <v>107</v>
      </c>
      <c r="D18" s="21"/>
      <c r="E18" s="16"/>
      <c r="F18" s="16"/>
      <c r="G18" s="16"/>
      <c r="H18" s="16" t="s">
        <v>13</v>
      </c>
      <c r="I18" s="16"/>
      <c r="J18" s="16"/>
      <c r="K18" s="11"/>
      <c r="L18" s="11"/>
      <c r="M18" s="11"/>
      <c r="N18" s="11"/>
      <c r="O18" s="41"/>
      <c r="P18" s="45">
        <v>0</v>
      </c>
      <c r="Q18" s="23"/>
      <c r="R18" s="16"/>
      <c r="S18" s="16"/>
      <c r="T18" s="16" t="s">
        <v>108</v>
      </c>
      <c r="U18" s="16"/>
      <c r="V18" s="16"/>
      <c r="W18" s="16"/>
      <c r="X18" s="16"/>
      <c r="Y18" s="11"/>
      <c r="Z18" s="45">
        <v>0</v>
      </c>
      <c r="AA18" s="24"/>
      <c r="AD18" s="8">
        <v>0</v>
      </c>
      <c r="AE18" s="8">
        <v>0</v>
      </c>
    </row>
    <row r="19" spans="1:31" ht="14.9" customHeight="1" x14ac:dyDescent="0.2">
      <c r="A19" s="6" t="s">
        <v>14</v>
      </c>
      <c r="B19" s="6" t="s">
        <v>109</v>
      </c>
      <c r="D19" s="21"/>
      <c r="E19" s="16"/>
      <c r="F19" s="16"/>
      <c r="G19" s="16"/>
      <c r="H19" s="16" t="s">
        <v>15</v>
      </c>
      <c r="I19" s="16"/>
      <c r="J19" s="16"/>
      <c r="K19" s="11"/>
      <c r="L19" s="11"/>
      <c r="M19" s="11"/>
      <c r="N19" s="11"/>
      <c r="O19" s="41"/>
      <c r="P19" s="45">
        <v>0</v>
      </c>
      <c r="Q19" s="23"/>
      <c r="R19" s="16"/>
      <c r="S19" s="16"/>
      <c r="T19" s="44" t="s">
        <v>147</v>
      </c>
      <c r="U19" s="16"/>
      <c r="V19" s="16"/>
      <c r="W19" s="16"/>
      <c r="X19" s="16"/>
      <c r="Y19" s="11"/>
      <c r="Z19" s="45">
        <v>0</v>
      </c>
      <c r="AA19" s="24"/>
      <c r="AD19" s="8">
        <v>0</v>
      </c>
      <c r="AE19" s="8">
        <v>6487920871</v>
      </c>
    </row>
    <row r="20" spans="1:31" ht="14.9" customHeight="1" x14ac:dyDescent="0.2">
      <c r="A20" s="6" t="s">
        <v>16</v>
      </c>
      <c r="B20" s="6" t="s">
        <v>110</v>
      </c>
      <c r="D20" s="21"/>
      <c r="E20" s="16"/>
      <c r="F20" s="16"/>
      <c r="G20" s="16"/>
      <c r="H20" s="16" t="s">
        <v>17</v>
      </c>
      <c r="I20" s="16"/>
      <c r="J20" s="16"/>
      <c r="K20" s="11"/>
      <c r="L20" s="11"/>
      <c r="M20" s="11"/>
      <c r="N20" s="11"/>
      <c r="O20" s="41"/>
      <c r="P20" s="45">
        <v>0</v>
      </c>
      <c r="Q20" s="23"/>
      <c r="R20" s="16"/>
      <c r="S20" s="16" t="s">
        <v>111</v>
      </c>
      <c r="T20" s="16"/>
      <c r="U20" s="16"/>
      <c r="V20" s="16"/>
      <c r="W20" s="16"/>
      <c r="X20" s="16"/>
      <c r="Y20" s="11"/>
      <c r="Z20" s="45">
        <v>786354</v>
      </c>
      <c r="AA20" s="24"/>
      <c r="AD20" s="8">
        <v>0</v>
      </c>
      <c r="AE20" s="8">
        <f>IF(COUNTIF(AE21:AE28,"-")=COUNTA(AE21:AE28),"-",SUM(AE21:AE28))</f>
        <v>3541625</v>
      </c>
    </row>
    <row r="21" spans="1:31" ht="14.9" customHeight="1" x14ac:dyDescent="0.2">
      <c r="A21" s="6" t="s">
        <v>18</v>
      </c>
      <c r="B21" s="6" t="s">
        <v>112</v>
      </c>
      <c r="D21" s="21"/>
      <c r="E21" s="16"/>
      <c r="F21" s="16"/>
      <c r="G21" s="16"/>
      <c r="H21" s="16" t="s">
        <v>19</v>
      </c>
      <c r="I21" s="16"/>
      <c r="J21" s="16"/>
      <c r="K21" s="11"/>
      <c r="L21" s="11"/>
      <c r="M21" s="11"/>
      <c r="N21" s="11"/>
      <c r="O21" s="41"/>
      <c r="P21" s="45">
        <v>0</v>
      </c>
      <c r="Q21" s="23"/>
      <c r="R21" s="16"/>
      <c r="S21" s="16"/>
      <c r="T21" s="16" t="s">
        <v>138</v>
      </c>
      <c r="U21" s="16"/>
      <c r="V21" s="16"/>
      <c r="W21" s="16"/>
      <c r="X21" s="16"/>
      <c r="Y21" s="11"/>
      <c r="Z21" s="45">
        <v>0</v>
      </c>
      <c r="AA21" s="24"/>
      <c r="AD21" s="8">
        <v>0</v>
      </c>
      <c r="AE21" s="8">
        <v>0</v>
      </c>
    </row>
    <row r="22" spans="1:31" ht="14.9" customHeight="1" x14ac:dyDescent="0.2">
      <c r="A22" s="6" t="s">
        <v>20</v>
      </c>
      <c r="B22" s="6" t="s">
        <v>113</v>
      </c>
      <c r="D22" s="21"/>
      <c r="E22" s="16"/>
      <c r="F22" s="16"/>
      <c r="G22" s="16"/>
      <c r="H22" s="16" t="s">
        <v>21</v>
      </c>
      <c r="I22" s="16"/>
      <c r="J22" s="16"/>
      <c r="K22" s="11"/>
      <c r="L22" s="11"/>
      <c r="M22" s="11"/>
      <c r="N22" s="11"/>
      <c r="O22" s="41"/>
      <c r="P22" s="45">
        <v>0</v>
      </c>
      <c r="Q22" s="23"/>
      <c r="R22" s="16"/>
      <c r="S22" s="16"/>
      <c r="T22" s="16" t="s">
        <v>114</v>
      </c>
      <c r="U22" s="16"/>
      <c r="V22" s="16"/>
      <c r="W22" s="16"/>
      <c r="X22" s="16"/>
      <c r="Y22" s="11"/>
      <c r="Z22" s="45">
        <v>0</v>
      </c>
      <c r="AA22" s="24"/>
      <c r="AD22" s="8">
        <v>0</v>
      </c>
      <c r="AE22" s="8">
        <v>0</v>
      </c>
    </row>
    <row r="23" spans="1:31" ht="14.9" customHeight="1" x14ac:dyDescent="0.2">
      <c r="A23" s="6" t="s">
        <v>22</v>
      </c>
      <c r="B23" s="6" t="s">
        <v>115</v>
      </c>
      <c r="D23" s="21"/>
      <c r="E23" s="16"/>
      <c r="F23" s="16"/>
      <c r="G23" s="16"/>
      <c r="H23" s="16" t="s">
        <v>23</v>
      </c>
      <c r="I23" s="25"/>
      <c r="J23" s="25"/>
      <c r="K23" s="26"/>
      <c r="L23" s="26"/>
      <c r="M23" s="26"/>
      <c r="N23" s="26"/>
      <c r="O23" s="43"/>
      <c r="P23" s="45">
        <v>0</v>
      </c>
      <c r="Q23" s="23"/>
      <c r="R23" s="16"/>
      <c r="S23" s="16"/>
      <c r="T23" s="16" t="s">
        <v>116</v>
      </c>
      <c r="U23" s="16"/>
      <c r="V23" s="16"/>
      <c r="W23" s="16"/>
      <c r="X23" s="16"/>
      <c r="Y23" s="11"/>
      <c r="Z23" s="45">
        <v>0</v>
      </c>
      <c r="AA23" s="24"/>
      <c r="AD23" s="8">
        <v>0</v>
      </c>
      <c r="AE23" s="8">
        <v>0</v>
      </c>
    </row>
    <row r="24" spans="1:31" ht="14.9" customHeight="1" x14ac:dyDescent="0.2">
      <c r="A24" s="6" t="s">
        <v>24</v>
      </c>
      <c r="B24" s="6" t="s">
        <v>117</v>
      </c>
      <c r="D24" s="21"/>
      <c r="E24" s="16"/>
      <c r="F24" s="16"/>
      <c r="G24" s="16"/>
      <c r="H24" s="16" t="s">
        <v>25</v>
      </c>
      <c r="I24" s="25"/>
      <c r="J24" s="25"/>
      <c r="K24" s="26"/>
      <c r="L24" s="26"/>
      <c r="M24" s="26"/>
      <c r="N24" s="26"/>
      <c r="O24" s="43"/>
      <c r="P24" s="45">
        <v>0</v>
      </c>
      <c r="Q24" s="23"/>
      <c r="R24" s="11"/>
      <c r="S24" s="16"/>
      <c r="T24" s="16" t="s">
        <v>118</v>
      </c>
      <c r="U24" s="16"/>
      <c r="V24" s="16"/>
      <c r="W24" s="16"/>
      <c r="X24" s="16"/>
      <c r="Y24" s="11"/>
      <c r="Z24" s="45">
        <v>0</v>
      </c>
      <c r="AA24" s="24"/>
      <c r="AD24" s="8">
        <v>0</v>
      </c>
      <c r="AE24" s="8">
        <v>0</v>
      </c>
    </row>
    <row r="25" spans="1:31" ht="14.9" customHeight="1" x14ac:dyDescent="0.2">
      <c r="A25" s="6" t="s">
        <v>26</v>
      </c>
      <c r="B25" s="6" t="s">
        <v>119</v>
      </c>
      <c r="D25" s="21"/>
      <c r="E25" s="16"/>
      <c r="F25" s="16"/>
      <c r="G25" s="16"/>
      <c r="H25" s="16" t="s">
        <v>27</v>
      </c>
      <c r="I25" s="25"/>
      <c r="J25" s="25"/>
      <c r="K25" s="26"/>
      <c r="L25" s="26"/>
      <c r="M25" s="26"/>
      <c r="N25" s="26"/>
      <c r="O25" s="43"/>
      <c r="P25" s="45">
        <v>0</v>
      </c>
      <c r="Q25" s="23"/>
      <c r="R25" s="11"/>
      <c r="S25" s="16"/>
      <c r="T25" s="16" t="s">
        <v>120</v>
      </c>
      <c r="U25" s="16"/>
      <c r="V25" s="16"/>
      <c r="W25" s="16"/>
      <c r="X25" s="16"/>
      <c r="Y25" s="11"/>
      <c r="Z25" s="45">
        <v>0</v>
      </c>
      <c r="AA25" s="24"/>
      <c r="AD25" s="8">
        <v>0</v>
      </c>
      <c r="AE25" s="8">
        <v>0</v>
      </c>
    </row>
    <row r="26" spans="1:31" ht="14.9" customHeight="1" x14ac:dyDescent="0.2">
      <c r="A26" s="6" t="s">
        <v>28</v>
      </c>
      <c r="B26" s="6" t="s">
        <v>121</v>
      </c>
      <c r="D26" s="21"/>
      <c r="E26" s="16"/>
      <c r="F26" s="16"/>
      <c r="G26" s="16"/>
      <c r="H26" s="16" t="s">
        <v>29</v>
      </c>
      <c r="I26" s="25"/>
      <c r="J26" s="25"/>
      <c r="K26" s="26"/>
      <c r="L26" s="26"/>
      <c r="M26" s="26"/>
      <c r="N26" s="26"/>
      <c r="O26" s="43"/>
      <c r="P26" s="45">
        <v>0</v>
      </c>
      <c r="Q26" s="23"/>
      <c r="R26" s="16"/>
      <c r="S26" s="16"/>
      <c r="T26" s="16" t="s">
        <v>122</v>
      </c>
      <c r="U26" s="16"/>
      <c r="V26" s="16"/>
      <c r="W26" s="16"/>
      <c r="X26" s="16"/>
      <c r="Y26" s="11"/>
      <c r="Z26" s="45">
        <v>786354</v>
      </c>
      <c r="AA26" s="24"/>
      <c r="AD26" s="8">
        <v>0</v>
      </c>
      <c r="AE26" s="8">
        <v>3541625</v>
      </c>
    </row>
    <row r="27" spans="1:31" ht="14.9" customHeight="1" x14ac:dyDescent="0.2">
      <c r="A27" s="6" t="s">
        <v>30</v>
      </c>
      <c r="B27" s="6" t="s">
        <v>123</v>
      </c>
      <c r="D27" s="21"/>
      <c r="E27" s="16"/>
      <c r="F27" s="16"/>
      <c r="G27" s="16"/>
      <c r="H27" s="16" t="s">
        <v>31</v>
      </c>
      <c r="I27" s="25"/>
      <c r="J27" s="25"/>
      <c r="K27" s="26"/>
      <c r="L27" s="26"/>
      <c r="M27" s="26"/>
      <c r="N27" s="26"/>
      <c r="O27" s="43"/>
      <c r="P27" s="45">
        <v>0</v>
      </c>
      <c r="Q27" s="23"/>
      <c r="R27" s="16"/>
      <c r="S27" s="16"/>
      <c r="T27" s="16" t="s">
        <v>124</v>
      </c>
      <c r="U27" s="16"/>
      <c r="V27" s="16"/>
      <c r="W27" s="16"/>
      <c r="X27" s="16"/>
      <c r="Y27" s="11"/>
      <c r="Z27" s="45">
        <v>0</v>
      </c>
      <c r="AA27" s="24"/>
      <c r="AD27" s="8">
        <v>0</v>
      </c>
      <c r="AE27" s="8">
        <v>0</v>
      </c>
    </row>
    <row r="28" spans="1:31" ht="14.9" customHeight="1" x14ac:dyDescent="0.2">
      <c r="A28" s="6" t="s">
        <v>32</v>
      </c>
      <c r="B28" s="6" t="s">
        <v>125</v>
      </c>
      <c r="D28" s="21"/>
      <c r="E28" s="16"/>
      <c r="F28" s="16"/>
      <c r="G28" s="16"/>
      <c r="H28" s="16" t="s">
        <v>33</v>
      </c>
      <c r="I28" s="25"/>
      <c r="J28" s="25"/>
      <c r="K28" s="26"/>
      <c r="L28" s="26"/>
      <c r="M28" s="26"/>
      <c r="N28" s="26"/>
      <c r="O28" s="43"/>
      <c r="P28" s="45">
        <v>0</v>
      </c>
      <c r="Q28" s="23"/>
      <c r="R28" s="16"/>
      <c r="S28" s="16"/>
      <c r="T28" s="16" t="s">
        <v>35</v>
      </c>
      <c r="U28" s="16"/>
      <c r="V28" s="16"/>
      <c r="W28" s="16"/>
      <c r="X28" s="16"/>
      <c r="Y28" s="11"/>
      <c r="Z28" s="45">
        <v>0</v>
      </c>
      <c r="AA28" s="24"/>
      <c r="AD28" s="8">
        <v>0</v>
      </c>
      <c r="AE28" s="8">
        <v>0</v>
      </c>
    </row>
    <row r="29" spans="1:31" ht="14.9" customHeight="1" x14ac:dyDescent="0.2">
      <c r="A29" s="6" t="s">
        <v>34</v>
      </c>
      <c r="B29" s="6" t="s">
        <v>98</v>
      </c>
      <c r="D29" s="21"/>
      <c r="E29" s="16"/>
      <c r="F29" s="16"/>
      <c r="G29" s="16"/>
      <c r="H29" s="16" t="s">
        <v>35</v>
      </c>
      <c r="I29" s="16"/>
      <c r="J29" s="16"/>
      <c r="K29" s="11"/>
      <c r="L29" s="11"/>
      <c r="M29" s="11"/>
      <c r="N29" s="11"/>
      <c r="O29" s="41"/>
      <c r="P29" s="45">
        <v>0</v>
      </c>
      <c r="Q29" s="23"/>
      <c r="R29" s="49" t="s">
        <v>99</v>
      </c>
      <c r="S29" s="50"/>
      <c r="T29" s="50"/>
      <c r="U29" s="50"/>
      <c r="V29" s="50"/>
      <c r="W29" s="50"/>
      <c r="X29" s="50"/>
      <c r="Y29" s="50"/>
      <c r="Z29" s="46">
        <v>786354</v>
      </c>
      <c r="AA29" s="27"/>
      <c r="AD29" s="8">
        <v>0</v>
      </c>
      <c r="AE29" s="8">
        <f>IF(AND(AE14="-",AE20="-"),"-",SUM(AE14,AE20))</f>
        <v>6491462496</v>
      </c>
    </row>
    <row r="30" spans="1:31" ht="14.9" customHeight="1" x14ac:dyDescent="0.2">
      <c r="A30" s="6" t="s">
        <v>36</v>
      </c>
      <c r="D30" s="21"/>
      <c r="E30" s="16"/>
      <c r="F30" s="16"/>
      <c r="G30" s="16"/>
      <c r="H30" s="16" t="s">
        <v>37</v>
      </c>
      <c r="I30" s="16"/>
      <c r="J30" s="16"/>
      <c r="K30" s="11"/>
      <c r="L30" s="11"/>
      <c r="M30" s="11"/>
      <c r="N30" s="11"/>
      <c r="O30" s="41"/>
      <c r="P30" s="45">
        <v>0</v>
      </c>
      <c r="Q30" s="23"/>
      <c r="R30" s="16" t="s">
        <v>139</v>
      </c>
      <c r="S30" s="28"/>
      <c r="T30" s="28"/>
      <c r="U30" s="28"/>
      <c r="V30" s="28"/>
      <c r="W30" s="28"/>
      <c r="X30" s="28"/>
      <c r="Y30" s="28"/>
      <c r="Z30" s="29"/>
      <c r="AA30" s="30"/>
      <c r="AD30" s="8">
        <v>0</v>
      </c>
    </row>
    <row r="31" spans="1:31" ht="14.9" customHeight="1" x14ac:dyDescent="0.2">
      <c r="A31" s="6" t="s">
        <v>38</v>
      </c>
      <c r="B31" s="6" t="s">
        <v>128</v>
      </c>
      <c r="D31" s="21"/>
      <c r="E31" s="16"/>
      <c r="F31" s="16"/>
      <c r="G31" s="16"/>
      <c r="H31" s="16" t="s">
        <v>39</v>
      </c>
      <c r="I31" s="16"/>
      <c r="J31" s="16"/>
      <c r="K31" s="11"/>
      <c r="L31" s="11"/>
      <c r="M31" s="11"/>
      <c r="N31" s="11"/>
      <c r="O31" s="41"/>
      <c r="P31" s="45">
        <v>0</v>
      </c>
      <c r="Q31" s="23"/>
      <c r="R31" s="16"/>
      <c r="S31" s="16" t="s">
        <v>129</v>
      </c>
      <c r="T31" s="16"/>
      <c r="U31" s="16"/>
      <c r="V31" s="16"/>
      <c r="W31" s="16"/>
      <c r="X31" s="16"/>
      <c r="Y31" s="11"/>
      <c r="Z31" s="22">
        <v>81065553</v>
      </c>
      <c r="AA31" s="24"/>
      <c r="AD31" s="8">
        <v>0</v>
      </c>
      <c r="AE31" s="8">
        <v>995840924</v>
      </c>
    </row>
    <row r="32" spans="1:31" ht="14.9" customHeight="1" x14ac:dyDescent="0.2">
      <c r="A32" s="6" t="s">
        <v>40</v>
      </c>
      <c r="B32" s="6" t="s">
        <v>130</v>
      </c>
      <c r="D32" s="21"/>
      <c r="E32" s="16"/>
      <c r="F32" s="16"/>
      <c r="G32" s="16" t="s">
        <v>41</v>
      </c>
      <c r="H32" s="16"/>
      <c r="I32" s="16"/>
      <c r="J32" s="16"/>
      <c r="K32" s="11"/>
      <c r="L32" s="11"/>
      <c r="M32" s="11"/>
      <c r="N32" s="11"/>
      <c r="O32" s="41"/>
      <c r="P32" s="45">
        <v>0</v>
      </c>
      <c r="Q32" s="23"/>
      <c r="R32" s="16"/>
      <c r="S32" s="11" t="s">
        <v>131</v>
      </c>
      <c r="T32" s="16"/>
      <c r="U32" s="16"/>
      <c r="V32" s="16"/>
      <c r="W32" s="16"/>
      <c r="X32" s="16"/>
      <c r="Y32" s="11"/>
      <c r="Z32" s="22">
        <v>846650</v>
      </c>
      <c r="AA32" s="24"/>
      <c r="AD32" s="8">
        <f>IF(COUNTIF(AD33:AD40,"-")=COUNTA(AD33:AD40),"-",SUM(AD33:AD40))</f>
        <v>0</v>
      </c>
      <c r="AE32" s="8">
        <v>400442064</v>
      </c>
    </row>
    <row r="33" spans="1:30" ht="14.9" customHeight="1" x14ac:dyDescent="0.2">
      <c r="A33" s="6" t="s">
        <v>42</v>
      </c>
      <c r="D33" s="21"/>
      <c r="E33" s="16"/>
      <c r="F33" s="16"/>
      <c r="G33" s="16"/>
      <c r="H33" s="16" t="s">
        <v>11</v>
      </c>
      <c r="I33" s="16"/>
      <c r="J33" s="16"/>
      <c r="K33" s="11"/>
      <c r="L33" s="11"/>
      <c r="M33" s="11"/>
      <c r="N33" s="11"/>
      <c r="O33" s="41"/>
      <c r="P33" s="45">
        <v>0</v>
      </c>
      <c r="Q33" s="23"/>
      <c r="R33" s="21"/>
      <c r="S33" s="16"/>
      <c r="T33" s="16"/>
      <c r="U33" s="16"/>
      <c r="V33" s="16"/>
      <c r="W33" s="16"/>
      <c r="X33" s="16"/>
      <c r="Y33" s="11"/>
      <c r="Z33" s="22"/>
      <c r="AA33" s="31"/>
      <c r="AD33" s="8">
        <v>0</v>
      </c>
    </row>
    <row r="34" spans="1:30" ht="14.9" customHeight="1" x14ac:dyDescent="0.2">
      <c r="A34" s="6" t="s">
        <v>43</v>
      </c>
      <c r="D34" s="21"/>
      <c r="E34" s="16"/>
      <c r="F34" s="16"/>
      <c r="G34" s="16"/>
      <c r="H34" s="16" t="s">
        <v>15</v>
      </c>
      <c r="I34" s="16"/>
      <c r="J34" s="16"/>
      <c r="K34" s="11"/>
      <c r="L34" s="11"/>
      <c r="M34" s="11"/>
      <c r="N34" s="11"/>
      <c r="O34" s="41"/>
      <c r="P34" s="45">
        <v>0</v>
      </c>
      <c r="Q34" s="23"/>
      <c r="R34" s="51"/>
      <c r="S34" s="52"/>
      <c r="T34" s="52"/>
      <c r="U34" s="52"/>
      <c r="V34" s="52"/>
      <c r="W34" s="52"/>
      <c r="X34" s="52"/>
      <c r="Y34" s="52"/>
      <c r="Z34" s="22"/>
      <c r="AA34" s="24"/>
      <c r="AD34" s="8">
        <v>0</v>
      </c>
    </row>
    <row r="35" spans="1:30" ht="14.9" customHeight="1" x14ac:dyDescent="0.2">
      <c r="A35" s="6" t="s">
        <v>44</v>
      </c>
      <c r="D35" s="21"/>
      <c r="E35" s="16"/>
      <c r="F35" s="16"/>
      <c r="G35" s="16"/>
      <c r="H35" s="16" t="s">
        <v>17</v>
      </c>
      <c r="I35" s="16"/>
      <c r="J35" s="16"/>
      <c r="K35" s="11"/>
      <c r="L35" s="11"/>
      <c r="M35" s="11"/>
      <c r="N35" s="11"/>
      <c r="O35" s="41"/>
      <c r="P35" s="45">
        <v>0</v>
      </c>
      <c r="Q35" s="23"/>
      <c r="R35" s="16"/>
      <c r="S35" s="28"/>
      <c r="T35" s="28"/>
      <c r="U35" s="28"/>
      <c r="V35" s="28"/>
      <c r="W35" s="28"/>
      <c r="X35" s="28"/>
      <c r="Y35" s="28"/>
      <c r="Z35" s="29"/>
      <c r="AA35" s="32"/>
      <c r="AD35" s="8">
        <v>0</v>
      </c>
    </row>
    <row r="36" spans="1:30" ht="14.9" customHeight="1" x14ac:dyDescent="0.2">
      <c r="A36" s="6" t="s">
        <v>45</v>
      </c>
      <c r="D36" s="21"/>
      <c r="E36" s="16"/>
      <c r="F36" s="16"/>
      <c r="G36" s="16"/>
      <c r="H36" s="16" t="s">
        <v>19</v>
      </c>
      <c r="I36" s="16"/>
      <c r="J36" s="16"/>
      <c r="K36" s="11"/>
      <c r="L36" s="11"/>
      <c r="M36" s="11"/>
      <c r="N36" s="11"/>
      <c r="O36" s="41"/>
      <c r="P36" s="45">
        <v>0</v>
      </c>
      <c r="Q36" s="23"/>
      <c r="R36" s="16"/>
      <c r="S36" s="16"/>
      <c r="T36" s="16"/>
      <c r="U36" s="16"/>
      <c r="V36" s="16"/>
      <c r="W36" s="16"/>
      <c r="X36" s="16"/>
      <c r="Y36" s="11"/>
      <c r="Z36" s="22"/>
      <c r="AA36" s="31"/>
      <c r="AD36" s="8">
        <v>0</v>
      </c>
    </row>
    <row r="37" spans="1:30" ht="14.9" customHeight="1" x14ac:dyDescent="0.2">
      <c r="A37" s="6" t="s">
        <v>46</v>
      </c>
      <c r="D37" s="21"/>
      <c r="E37" s="16"/>
      <c r="F37" s="16"/>
      <c r="G37" s="16"/>
      <c r="H37" s="16" t="s">
        <v>21</v>
      </c>
      <c r="I37" s="16"/>
      <c r="J37" s="16"/>
      <c r="K37" s="11"/>
      <c r="L37" s="11"/>
      <c r="M37" s="11"/>
      <c r="N37" s="11"/>
      <c r="O37" s="41"/>
      <c r="P37" s="45">
        <v>0</v>
      </c>
      <c r="Q37" s="23"/>
      <c r="R37" s="15"/>
      <c r="S37" s="11"/>
      <c r="T37" s="11"/>
      <c r="U37" s="11"/>
      <c r="V37" s="11"/>
      <c r="W37" s="11"/>
      <c r="X37" s="11"/>
      <c r="Y37" s="33"/>
      <c r="Z37" s="22"/>
      <c r="AA37" s="31"/>
      <c r="AD37" s="8">
        <v>0</v>
      </c>
    </row>
    <row r="38" spans="1:30" ht="14.9" customHeight="1" x14ac:dyDescent="0.2">
      <c r="A38" s="6" t="s">
        <v>47</v>
      </c>
      <c r="D38" s="21"/>
      <c r="E38" s="16"/>
      <c r="F38" s="16"/>
      <c r="G38" s="16"/>
      <c r="H38" s="16" t="s">
        <v>35</v>
      </c>
      <c r="I38" s="16"/>
      <c r="J38" s="16"/>
      <c r="K38" s="11"/>
      <c r="L38" s="11"/>
      <c r="M38" s="11"/>
      <c r="N38" s="11"/>
      <c r="O38" s="41"/>
      <c r="P38" s="45">
        <v>0</v>
      </c>
      <c r="Q38" s="23"/>
      <c r="R38" s="11"/>
      <c r="S38" s="11"/>
      <c r="T38" s="11"/>
      <c r="U38" s="11"/>
      <c r="V38" s="11"/>
      <c r="W38" s="11"/>
      <c r="X38" s="11"/>
      <c r="Y38" s="11"/>
      <c r="Z38" s="22"/>
      <c r="AA38" s="31"/>
      <c r="AD38" s="8">
        <v>0</v>
      </c>
    </row>
    <row r="39" spans="1:30" ht="14.9" customHeight="1" x14ac:dyDescent="0.2">
      <c r="A39" s="6" t="s">
        <v>48</v>
      </c>
      <c r="D39" s="21"/>
      <c r="E39" s="16"/>
      <c r="F39" s="16"/>
      <c r="G39" s="16"/>
      <c r="H39" s="16" t="s">
        <v>37</v>
      </c>
      <c r="I39" s="16"/>
      <c r="J39" s="16"/>
      <c r="K39" s="11"/>
      <c r="L39" s="11"/>
      <c r="M39" s="11"/>
      <c r="N39" s="11"/>
      <c r="O39" s="41"/>
      <c r="P39" s="45">
        <v>0</v>
      </c>
      <c r="Q39" s="23"/>
      <c r="R39" s="11"/>
      <c r="S39" s="11"/>
      <c r="T39" s="11"/>
      <c r="U39" s="11"/>
      <c r="V39" s="11"/>
      <c r="W39" s="11"/>
      <c r="X39" s="11"/>
      <c r="Y39" s="11"/>
      <c r="Z39" s="18"/>
      <c r="AA39" s="34"/>
      <c r="AD39" s="8">
        <v>0</v>
      </c>
    </row>
    <row r="40" spans="1:30" ht="14.9" customHeight="1" x14ac:dyDescent="0.2">
      <c r="A40" s="6" t="s">
        <v>49</v>
      </c>
      <c r="D40" s="21"/>
      <c r="E40" s="16"/>
      <c r="F40" s="16"/>
      <c r="G40" s="16"/>
      <c r="H40" s="16" t="s">
        <v>39</v>
      </c>
      <c r="I40" s="16"/>
      <c r="J40" s="16"/>
      <c r="K40" s="11"/>
      <c r="L40" s="11"/>
      <c r="M40" s="11"/>
      <c r="N40" s="11"/>
      <c r="O40" s="41"/>
      <c r="P40" s="45">
        <v>0</v>
      </c>
      <c r="Q40" s="23"/>
      <c r="R40" s="11"/>
      <c r="S40" s="11"/>
      <c r="T40" s="11"/>
      <c r="U40" s="11"/>
      <c r="V40" s="11"/>
      <c r="W40" s="11"/>
      <c r="X40" s="11"/>
      <c r="Y40" s="11"/>
      <c r="Z40" s="18"/>
      <c r="AA40" s="34"/>
      <c r="AD40" s="8">
        <v>0</v>
      </c>
    </row>
    <row r="41" spans="1:30" ht="14.9" customHeight="1" x14ac:dyDescent="0.2">
      <c r="A41" s="6" t="s">
        <v>50</v>
      </c>
      <c r="D41" s="21"/>
      <c r="E41" s="16"/>
      <c r="F41" s="16"/>
      <c r="G41" s="16" t="s">
        <v>51</v>
      </c>
      <c r="H41" s="25"/>
      <c r="I41" s="25"/>
      <c r="J41" s="25"/>
      <c r="K41" s="26"/>
      <c r="L41" s="26"/>
      <c r="M41" s="26"/>
      <c r="N41" s="26"/>
      <c r="O41" s="43"/>
      <c r="P41" s="45">
        <v>0</v>
      </c>
      <c r="Q41" s="23"/>
      <c r="R41" s="11"/>
      <c r="S41" s="11"/>
      <c r="T41" s="11"/>
      <c r="U41" s="11"/>
      <c r="V41" s="11"/>
      <c r="W41" s="11"/>
      <c r="X41" s="11"/>
      <c r="Y41" s="11"/>
      <c r="Z41" s="18"/>
      <c r="AA41" s="34"/>
      <c r="AD41" s="8">
        <v>0</v>
      </c>
    </row>
    <row r="42" spans="1:30" ht="14.9" customHeight="1" x14ac:dyDescent="0.2">
      <c r="A42" s="6" t="s">
        <v>52</v>
      </c>
      <c r="D42" s="21"/>
      <c r="E42" s="16"/>
      <c r="F42" s="16"/>
      <c r="G42" s="16" t="s">
        <v>53</v>
      </c>
      <c r="H42" s="25"/>
      <c r="I42" s="25"/>
      <c r="J42" s="25"/>
      <c r="K42" s="26"/>
      <c r="L42" s="26"/>
      <c r="M42" s="26"/>
      <c r="N42" s="26"/>
      <c r="O42" s="43"/>
      <c r="P42" s="45">
        <v>0</v>
      </c>
      <c r="Q42" s="23"/>
      <c r="R42" s="11"/>
      <c r="S42" s="11"/>
      <c r="T42" s="11"/>
      <c r="U42" s="11"/>
      <c r="V42" s="11"/>
      <c r="W42" s="11"/>
      <c r="X42" s="11"/>
      <c r="Y42" s="11"/>
      <c r="Z42" s="18"/>
      <c r="AA42" s="34"/>
      <c r="AD42" s="8">
        <v>0</v>
      </c>
    </row>
    <row r="43" spans="1:30" ht="14.9" customHeight="1" x14ac:dyDescent="0.2">
      <c r="A43" s="6" t="s">
        <v>54</v>
      </c>
      <c r="D43" s="21"/>
      <c r="E43" s="16"/>
      <c r="F43" s="16" t="s">
        <v>55</v>
      </c>
      <c r="G43" s="16"/>
      <c r="H43" s="25"/>
      <c r="I43" s="25"/>
      <c r="J43" s="25"/>
      <c r="K43" s="26"/>
      <c r="L43" s="26"/>
      <c r="M43" s="26"/>
      <c r="N43" s="26"/>
      <c r="O43" s="43"/>
      <c r="P43" s="45">
        <v>0</v>
      </c>
      <c r="Q43" s="23"/>
      <c r="R43" s="11"/>
      <c r="S43" s="11"/>
      <c r="T43" s="11"/>
      <c r="U43" s="11"/>
      <c r="V43" s="11"/>
      <c r="W43" s="11"/>
      <c r="X43" s="11"/>
      <c r="Y43" s="11"/>
      <c r="Z43" s="18"/>
      <c r="AA43" s="34"/>
      <c r="AD43" s="8">
        <f>IF(COUNTIF(AD44:AD45,"-")=COUNTA(AD44:AD45),"-",SUM(AD44:AD45))</f>
        <v>0</v>
      </c>
    </row>
    <row r="44" spans="1:30" ht="14.9" customHeight="1" x14ac:dyDescent="0.2">
      <c r="A44" s="6" t="s">
        <v>56</v>
      </c>
      <c r="D44" s="21"/>
      <c r="E44" s="16"/>
      <c r="F44" s="16"/>
      <c r="G44" s="16" t="s">
        <v>57</v>
      </c>
      <c r="H44" s="16"/>
      <c r="I44" s="16"/>
      <c r="J44" s="16"/>
      <c r="K44" s="11"/>
      <c r="L44" s="11"/>
      <c r="M44" s="11"/>
      <c r="N44" s="11"/>
      <c r="O44" s="41"/>
      <c r="P44" s="45">
        <v>0</v>
      </c>
      <c r="Q44" s="23"/>
      <c r="R44" s="11"/>
      <c r="S44" s="11"/>
      <c r="T44" s="11"/>
      <c r="U44" s="11"/>
      <c r="V44" s="11"/>
      <c r="W44" s="11"/>
      <c r="X44" s="11"/>
      <c r="Y44" s="11"/>
      <c r="Z44" s="18"/>
      <c r="AA44" s="34"/>
      <c r="AD44" s="8">
        <v>0</v>
      </c>
    </row>
    <row r="45" spans="1:30" ht="14.9" customHeight="1" x14ac:dyDescent="0.2">
      <c r="A45" s="6" t="s">
        <v>58</v>
      </c>
      <c r="D45" s="21"/>
      <c r="E45" s="16"/>
      <c r="F45" s="16"/>
      <c r="G45" s="16" t="s">
        <v>35</v>
      </c>
      <c r="H45" s="16"/>
      <c r="I45" s="16"/>
      <c r="J45" s="16"/>
      <c r="K45" s="11"/>
      <c r="L45" s="11"/>
      <c r="M45" s="11"/>
      <c r="N45" s="11"/>
      <c r="O45" s="41"/>
      <c r="P45" s="45">
        <v>0</v>
      </c>
      <c r="Q45" s="23"/>
      <c r="R45" s="11"/>
      <c r="S45" s="11"/>
      <c r="T45" s="11"/>
      <c r="U45" s="11"/>
      <c r="V45" s="11"/>
      <c r="W45" s="11"/>
      <c r="X45" s="11"/>
      <c r="Y45" s="11"/>
      <c r="Z45" s="18"/>
      <c r="AA45" s="34"/>
      <c r="AD45" s="8">
        <v>0</v>
      </c>
    </row>
    <row r="46" spans="1:30" ht="14.9" customHeight="1" x14ac:dyDescent="0.2">
      <c r="A46" s="6" t="s">
        <v>59</v>
      </c>
      <c r="D46" s="21"/>
      <c r="E46" s="16"/>
      <c r="F46" s="16" t="s">
        <v>60</v>
      </c>
      <c r="G46" s="16"/>
      <c r="H46" s="16"/>
      <c r="I46" s="16"/>
      <c r="J46" s="16"/>
      <c r="K46" s="16"/>
      <c r="L46" s="11"/>
      <c r="M46" s="11"/>
      <c r="N46" s="11"/>
      <c r="O46" s="41"/>
      <c r="P46" s="45">
        <v>81065553</v>
      </c>
      <c r="Q46" s="23"/>
      <c r="R46" s="11"/>
      <c r="S46" s="11"/>
      <c r="T46" s="11"/>
      <c r="U46" s="11"/>
      <c r="V46" s="11"/>
      <c r="W46" s="11"/>
      <c r="X46" s="11"/>
      <c r="Y46" s="11"/>
      <c r="Z46" s="18"/>
      <c r="AA46" s="34"/>
      <c r="AD46" s="8">
        <f>IF(COUNTIF(AD47:AD58,"-")=COUNTA(AD47:AD58),"-",SUM(AD47,AD51:AD54,AD57:AD58))</f>
        <v>6970371795</v>
      </c>
    </row>
    <row r="47" spans="1:30" ht="14.9" customHeight="1" x14ac:dyDescent="0.2">
      <c r="A47" s="6" t="s">
        <v>61</v>
      </c>
      <c r="D47" s="21"/>
      <c r="E47" s="16"/>
      <c r="F47" s="16"/>
      <c r="G47" s="16" t="s">
        <v>62</v>
      </c>
      <c r="H47" s="16"/>
      <c r="I47" s="16"/>
      <c r="J47" s="16"/>
      <c r="K47" s="16"/>
      <c r="L47" s="11"/>
      <c r="M47" s="11"/>
      <c r="N47" s="11"/>
      <c r="O47" s="41"/>
      <c r="P47" s="45">
        <v>0</v>
      </c>
      <c r="Q47" s="23"/>
      <c r="R47" s="11"/>
      <c r="S47" s="11"/>
      <c r="T47" s="11"/>
      <c r="U47" s="11"/>
      <c r="V47" s="11"/>
      <c r="W47" s="11"/>
      <c r="X47" s="11"/>
      <c r="Y47" s="11"/>
      <c r="Z47" s="18"/>
      <c r="AA47" s="34"/>
      <c r="AD47" s="8">
        <f>IF(COUNTIF(AD48:AD50,"-")=COUNTA(AD48:AD50),"-",SUM(AD48:AD50))</f>
        <v>0</v>
      </c>
    </row>
    <row r="48" spans="1:30" ht="14.9" customHeight="1" x14ac:dyDescent="0.2">
      <c r="A48" s="6" t="s">
        <v>63</v>
      </c>
      <c r="D48" s="21"/>
      <c r="E48" s="16"/>
      <c r="F48" s="16"/>
      <c r="G48" s="16"/>
      <c r="H48" s="16" t="s">
        <v>64</v>
      </c>
      <c r="I48" s="16"/>
      <c r="J48" s="16"/>
      <c r="K48" s="16"/>
      <c r="L48" s="11"/>
      <c r="M48" s="11"/>
      <c r="N48" s="11"/>
      <c r="O48" s="41"/>
      <c r="P48" s="45">
        <v>0</v>
      </c>
      <c r="Q48" s="23"/>
      <c r="R48" s="11"/>
      <c r="S48" s="11"/>
      <c r="T48" s="11"/>
      <c r="U48" s="11"/>
      <c r="V48" s="11"/>
      <c r="W48" s="11"/>
      <c r="X48" s="11"/>
      <c r="Y48" s="11"/>
      <c r="Z48" s="18"/>
      <c r="AA48" s="34"/>
      <c r="AD48" s="8">
        <v>0</v>
      </c>
    </row>
    <row r="49" spans="1:30" ht="14.9" customHeight="1" x14ac:dyDescent="0.2">
      <c r="A49" s="6" t="s">
        <v>65</v>
      </c>
      <c r="D49" s="21"/>
      <c r="E49" s="16"/>
      <c r="F49" s="16"/>
      <c r="G49" s="16"/>
      <c r="H49" s="16" t="s">
        <v>66</v>
      </c>
      <c r="I49" s="16"/>
      <c r="J49" s="16"/>
      <c r="K49" s="16"/>
      <c r="L49" s="11"/>
      <c r="M49" s="11"/>
      <c r="N49" s="11"/>
      <c r="O49" s="41"/>
      <c r="P49" s="45">
        <v>0</v>
      </c>
      <c r="Q49" s="23"/>
      <c r="R49" s="11"/>
      <c r="S49" s="11"/>
      <c r="T49" s="11"/>
      <c r="U49" s="11"/>
      <c r="V49" s="11"/>
      <c r="W49" s="11"/>
      <c r="X49" s="11"/>
      <c r="Y49" s="11"/>
      <c r="Z49" s="18"/>
      <c r="AA49" s="34"/>
      <c r="AD49" s="8">
        <v>0</v>
      </c>
    </row>
    <row r="50" spans="1:30" ht="14.9" customHeight="1" x14ac:dyDescent="0.2">
      <c r="A50" s="6" t="s">
        <v>67</v>
      </c>
      <c r="D50" s="21"/>
      <c r="E50" s="16"/>
      <c r="F50" s="16"/>
      <c r="G50" s="16"/>
      <c r="H50" s="16" t="s">
        <v>35</v>
      </c>
      <c r="I50" s="16"/>
      <c r="J50" s="16"/>
      <c r="K50" s="16"/>
      <c r="L50" s="11"/>
      <c r="M50" s="11"/>
      <c r="N50" s="11"/>
      <c r="O50" s="41"/>
      <c r="P50" s="45">
        <v>0</v>
      </c>
      <c r="Q50" s="23"/>
      <c r="R50" s="11"/>
      <c r="S50" s="11"/>
      <c r="T50" s="11"/>
      <c r="U50" s="11"/>
      <c r="V50" s="11"/>
      <c r="W50" s="11"/>
      <c r="X50" s="11"/>
      <c r="Y50" s="11"/>
      <c r="Z50" s="18"/>
      <c r="AA50" s="34"/>
      <c r="AD50" s="8">
        <v>0</v>
      </c>
    </row>
    <row r="51" spans="1:30" ht="14.9" customHeight="1" x14ac:dyDescent="0.2">
      <c r="A51" s="6" t="s">
        <v>68</v>
      </c>
      <c r="D51" s="21"/>
      <c r="E51" s="16"/>
      <c r="F51" s="16"/>
      <c r="G51" s="16" t="s">
        <v>69</v>
      </c>
      <c r="H51" s="16"/>
      <c r="I51" s="16"/>
      <c r="J51" s="16"/>
      <c r="K51" s="16"/>
      <c r="L51" s="11"/>
      <c r="M51" s="11"/>
      <c r="N51" s="11"/>
      <c r="O51" s="41"/>
      <c r="P51" s="45">
        <v>0</v>
      </c>
      <c r="Q51" s="23"/>
      <c r="R51" s="11"/>
      <c r="S51" s="11"/>
      <c r="T51" s="11"/>
      <c r="U51" s="11"/>
      <c r="V51" s="11"/>
      <c r="W51" s="11"/>
      <c r="X51" s="11"/>
      <c r="Y51" s="11"/>
      <c r="Z51" s="18"/>
      <c r="AA51" s="34"/>
      <c r="AD51" s="8">
        <v>0</v>
      </c>
    </row>
    <row r="52" spans="1:30" ht="14.9" customHeight="1" x14ac:dyDescent="0.2">
      <c r="A52" s="6" t="s">
        <v>70</v>
      </c>
      <c r="D52" s="21"/>
      <c r="E52" s="16"/>
      <c r="F52" s="16"/>
      <c r="G52" s="16" t="s">
        <v>71</v>
      </c>
      <c r="H52" s="16"/>
      <c r="I52" s="16"/>
      <c r="J52" s="16"/>
      <c r="K52" s="11"/>
      <c r="L52" s="11"/>
      <c r="M52" s="11"/>
      <c r="N52" s="11"/>
      <c r="O52" s="41"/>
      <c r="P52" s="45">
        <v>0</v>
      </c>
      <c r="Q52" s="23"/>
      <c r="R52" s="11"/>
      <c r="S52" s="11"/>
      <c r="T52" s="11"/>
      <c r="U52" s="11"/>
      <c r="V52" s="11"/>
      <c r="W52" s="11"/>
      <c r="X52" s="11"/>
      <c r="Y52" s="11"/>
      <c r="Z52" s="18"/>
      <c r="AA52" s="34"/>
      <c r="AD52" s="8">
        <v>0</v>
      </c>
    </row>
    <row r="53" spans="1:30" ht="14.9" customHeight="1" x14ac:dyDescent="0.2">
      <c r="A53" s="6" t="s">
        <v>72</v>
      </c>
      <c r="D53" s="21"/>
      <c r="E53" s="16"/>
      <c r="F53" s="16"/>
      <c r="G53" s="16" t="s">
        <v>73</v>
      </c>
      <c r="H53" s="16"/>
      <c r="I53" s="16"/>
      <c r="J53" s="16"/>
      <c r="K53" s="11"/>
      <c r="L53" s="11"/>
      <c r="M53" s="11"/>
      <c r="N53" s="11"/>
      <c r="O53" s="41"/>
      <c r="P53" s="45">
        <v>0</v>
      </c>
      <c r="Q53" s="23"/>
      <c r="R53" s="11"/>
      <c r="S53" s="11"/>
      <c r="T53" s="11"/>
      <c r="U53" s="11"/>
      <c r="V53" s="11"/>
      <c r="W53" s="11"/>
      <c r="X53" s="11"/>
      <c r="Y53" s="11"/>
      <c r="Z53" s="18"/>
      <c r="AA53" s="34"/>
      <c r="AD53" s="8">
        <v>0</v>
      </c>
    </row>
    <row r="54" spans="1:30" ht="14.9" customHeight="1" x14ac:dyDescent="0.2">
      <c r="A54" s="6" t="s">
        <v>74</v>
      </c>
      <c r="D54" s="21"/>
      <c r="E54" s="16"/>
      <c r="F54" s="16"/>
      <c r="G54" s="16" t="s">
        <v>75</v>
      </c>
      <c r="H54" s="16"/>
      <c r="I54" s="16"/>
      <c r="J54" s="16"/>
      <c r="K54" s="11"/>
      <c r="L54" s="11"/>
      <c r="M54" s="11"/>
      <c r="N54" s="11"/>
      <c r="O54" s="41"/>
      <c r="P54" s="22">
        <v>81065553</v>
      </c>
      <c r="Q54" s="23"/>
      <c r="R54" s="11"/>
      <c r="S54" s="11"/>
      <c r="T54" s="11"/>
      <c r="U54" s="11"/>
      <c r="V54" s="11"/>
      <c r="W54" s="11"/>
      <c r="X54" s="11"/>
      <c r="Y54" s="11"/>
      <c r="Z54" s="18"/>
      <c r="AA54" s="34"/>
      <c r="AD54" s="8">
        <f>IF(COUNTIF(AD55:AD56,"-")=COUNTA(AD55:AD56),"-",SUM(AD55:AD56))</f>
        <v>6970371795</v>
      </c>
    </row>
    <row r="55" spans="1:30" ht="14.9" customHeight="1" x14ac:dyDescent="0.2">
      <c r="A55" s="6" t="s">
        <v>76</v>
      </c>
      <c r="D55" s="21"/>
      <c r="E55" s="16"/>
      <c r="F55" s="16"/>
      <c r="G55" s="16"/>
      <c r="H55" s="16" t="s">
        <v>77</v>
      </c>
      <c r="I55" s="16"/>
      <c r="J55" s="16"/>
      <c r="K55" s="11"/>
      <c r="L55" s="11"/>
      <c r="M55" s="11"/>
      <c r="N55" s="11"/>
      <c r="O55" s="41"/>
      <c r="P55" s="45">
        <v>0</v>
      </c>
      <c r="Q55" s="23"/>
      <c r="R55" s="11"/>
      <c r="S55" s="11"/>
      <c r="T55" s="11"/>
      <c r="U55" s="11"/>
      <c r="V55" s="11"/>
      <c r="W55" s="11"/>
      <c r="X55" s="11"/>
      <c r="Y55" s="11"/>
      <c r="Z55" s="18"/>
      <c r="AA55" s="34"/>
      <c r="AD55" s="8">
        <v>0</v>
      </c>
    </row>
    <row r="56" spans="1:30" ht="14.9" customHeight="1" x14ac:dyDescent="0.2">
      <c r="A56" s="6" t="s">
        <v>78</v>
      </c>
      <c r="D56" s="21"/>
      <c r="E56" s="11"/>
      <c r="F56" s="16"/>
      <c r="G56" s="16"/>
      <c r="H56" s="16" t="s">
        <v>35</v>
      </c>
      <c r="I56" s="16"/>
      <c r="J56" s="16"/>
      <c r="K56" s="11"/>
      <c r="L56" s="11"/>
      <c r="M56" s="11"/>
      <c r="N56" s="11"/>
      <c r="O56" s="41"/>
      <c r="P56" s="22">
        <v>81065553</v>
      </c>
      <c r="Q56" s="23"/>
      <c r="R56" s="11"/>
      <c r="S56" s="11"/>
      <c r="T56" s="11"/>
      <c r="U56" s="11"/>
      <c r="V56" s="11"/>
      <c r="W56" s="11"/>
      <c r="X56" s="11"/>
      <c r="Y56" s="11"/>
      <c r="Z56" s="18"/>
      <c r="AA56" s="34"/>
      <c r="AD56" s="8">
        <v>6970371795</v>
      </c>
    </row>
    <row r="57" spans="1:30" ht="14.9" customHeight="1" x14ac:dyDescent="0.2">
      <c r="A57" s="6" t="s">
        <v>79</v>
      </c>
      <c r="D57" s="21"/>
      <c r="E57" s="11"/>
      <c r="F57" s="16"/>
      <c r="G57" s="16" t="s">
        <v>35</v>
      </c>
      <c r="H57" s="16"/>
      <c r="I57" s="16"/>
      <c r="J57" s="16"/>
      <c r="K57" s="11"/>
      <c r="L57" s="11"/>
      <c r="M57" s="11"/>
      <c r="N57" s="11"/>
      <c r="O57" s="41"/>
      <c r="P57" s="45">
        <v>0</v>
      </c>
      <c r="Q57" s="23"/>
      <c r="R57" s="11"/>
      <c r="S57" s="11"/>
      <c r="T57" s="11"/>
      <c r="U57" s="11"/>
      <c r="V57" s="11"/>
      <c r="W57" s="11"/>
      <c r="X57" s="11"/>
      <c r="Y57" s="11"/>
      <c r="Z57" s="18"/>
      <c r="AA57" s="34"/>
      <c r="AD57" s="8">
        <v>0</v>
      </c>
    </row>
    <row r="58" spans="1:30" ht="14.9" customHeight="1" x14ac:dyDescent="0.2">
      <c r="A58" s="6" t="s">
        <v>80</v>
      </c>
      <c r="D58" s="21"/>
      <c r="E58" s="11"/>
      <c r="F58" s="16"/>
      <c r="G58" s="16" t="s">
        <v>81</v>
      </c>
      <c r="H58" s="16"/>
      <c r="I58" s="16"/>
      <c r="J58" s="16"/>
      <c r="K58" s="11"/>
      <c r="L58" s="11"/>
      <c r="M58" s="11"/>
      <c r="N58" s="11"/>
      <c r="O58" s="41"/>
      <c r="P58" s="45">
        <v>0</v>
      </c>
      <c r="Q58" s="23"/>
      <c r="R58" s="11"/>
      <c r="S58" s="11"/>
      <c r="T58" s="11"/>
      <c r="U58" s="11"/>
      <c r="V58" s="11"/>
      <c r="W58" s="11"/>
      <c r="X58" s="11"/>
      <c r="Y58" s="11"/>
      <c r="Z58" s="18"/>
      <c r="AA58" s="34"/>
      <c r="AD58" s="8">
        <v>0</v>
      </c>
    </row>
    <row r="59" spans="1:30" ht="14.9" customHeight="1" x14ac:dyDescent="0.2">
      <c r="A59" s="6" t="s">
        <v>82</v>
      </c>
      <c r="D59" s="21"/>
      <c r="E59" s="11" t="s">
        <v>83</v>
      </c>
      <c r="F59" s="16"/>
      <c r="G59" s="17"/>
      <c r="H59" s="17"/>
      <c r="I59" s="17"/>
      <c r="J59" s="11"/>
      <c r="K59" s="11"/>
      <c r="L59" s="11"/>
      <c r="M59" s="11"/>
      <c r="N59" s="11"/>
      <c r="O59" s="41"/>
      <c r="P59" s="22">
        <v>1633004</v>
      </c>
      <c r="Q59" s="23"/>
      <c r="R59" s="11"/>
      <c r="S59" s="11"/>
      <c r="T59" s="11"/>
      <c r="U59" s="11"/>
      <c r="V59" s="11"/>
      <c r="W59" s="11"/>
      <c r="X59" s="11"/>
      <c r="Y59" s="11"/>
      <c r="Z59" s="18"/>
      <c r="AA59" s="34"/>
      <c r="AD59" s="8">
        <f>IF(COUNTIF(AD60:AD68,"-")=COUNTA(AD60:AD68),"-",SUM(AD60:AD63,AD66:AD68))</f>
        <v>403983689</v>
      </c>
    </row>
    <row r="60" spans="1:30" ht="14.9" customHeight="1" x14ac:dyDescent="0.2">
      <c r="A60" s="6" t="s">
        <v>84</v>
      </c>
      <c r="D60" s="21"/>
      <c r="E60" s="11"/>
      <c r="F60" s="16" t="s">
        <v>85</v>
      </c>
      <c r="G60" s="17"/>
      <c r="H60" s="17"/>
      <c r="I60" s="17"/>
      <c r="J60" s="11"/>
      <c r="K60" s="11"/>
      <c r="L60" s="11"/>
      <c r="M60" s="11"/>
      <c r="N60" s="11"/>
      <c r="O60" s="41"/>
      <c r="P60" s="22">
        <v>1633004</v>
      </c>
      <c r="Q60" s="23"/>
      <c r="R60" s="11"/>
      <c r="S60" s="11"/>
      <c r="T60" s="11"/>
      <c r="U60" s="11"/>
      <c r="V60" s="11"/>
      <c r="W60" s="11"/>
      <c r="X60" s="11"/>
      <c r="Y60" s="11"/>
      <c r="Z60" s="18"/>
      <c r="AA60" s="34"/>
      <c r="AD60" s="8">
        <v>400906289</v>
      </c>
    </row>
    <row r="61" spans="1:30" ht="14.9" customHeight="1" x14ac:dyDescent="0.2">
      <c r="A61" s="6" t="s">
        <v>86</v>
      </c>
      <c r="D61" s="21"/>
      <c r="E61" s="11"/>
      <c r="F61" s="16" t="s">
        <v>87</v>
      </c>
      <c r="G61" s="16"/>
      <c r="H61" s="25"/>
      <c r="I61" s="16"/>
      <c r="J61" s="16"/>
      <c r="K61" s="11"/>
      <c r="L61" s="11"/>
      <c r="M61" s="11"/>
      <c r="N61" s="11"/>
      <c r="O61" s="41"/>
      <c r="P61" s="45">
        <v>0</v>
      </c>
      <c r="Q61" s="23"/>
      <c r="R61" s="11"/>
      <c r="S61" s="11"/>
      <c r="T61" s="11"/>
      <c r="U61" s="11"/>
      <c r="V61" s="11"/>
      <c r="W61" s="11"/>
      <c r="X61" s="11"/>
      <c r="Y61" s="11"/>
      <c r="Z61" s="18"/>
      <c r="AA61" s="34"/>
      <c r="AD61" s="8">
        <v>3077400</v>
      </c>
    </row>
    <row r="62" spans="1:30" ht="14.9" customHeight="1" x14ac:dyDescent="0.2">
      <c r="A62" s="6">
        <v>1500000</v>
      </c>
      <c r="D62" s="21"/>
      <c r="E62" s="11"/>
      <c r="F62" s="16" t="s">
        <v>88</v>
      </c>
      <c r="G62" s="16"/>
      <c r="H62" s="16"/>
      <c r="I62" s="16"/>
      <c r="J62" s="16"/>
      <c r="K62" s="11"/>
      <c r="L62" s="11"/>
      <c r="M62" s="11"/>
      <c r="N62" s="11"/>
      <c r="O62" s="41"/>
      <c r="P62" s="45">
        <v>0</v>
      </c>
      <c r="Q62" s="23"/>
      <c r="R62" s="11"/>
      <c r="S62" s="11"/>
      <c r="T62" s="11"/>
      <c r="U62" s="11"/>
      <c r="V62" s="11"/>
      <c r="W62" s="11"/>
      <c r="X62" s="11"/>
      <c r="Y62" s="11"/>
      <c r="Z62" s="18"/>
      <c r="AA62" s="34"/>
      <c r="AD62" s="8">
        <v>0</v>
      </c>
    </row>
    <row r="63" spans="1:30" ht="14.9" customHeight="1" x14ac:dyDescent="0.2">
      <c r="A63" s="6" t="s">
        <v>89</v>
      </c>
      <c r="D63" s="21"/>
      <c r="E63" s="16"/>
      <c r="F63" s="16" t="s">
        <v>75</v>
      </c>
      <c r="G63" s="16"/>
      <c r="H63" s="25"/>
      <c r="I63" s="16"/>
      <c r="J63" s="16"/>
      <c r="K63" s="11"/>
      <c r="L63" s="11"/>
      <c r="M63" s="11"/>
      <c r="N63" s="11"/>
      <c r="O63" s="41"/>
      <c r="P63" s="45">
        <v>0</v>
      </c>
      <c r="Q63" s="23"/>
      <c r="R63" s="11"/>
      <c r="S63" s="11"/>
      <c r="T63" s="11"/>
      <c r="U63" s="11"/>
      <c r="V63" s="11"/>
      <c r="W63" s="11"/>
      <c r="X63" s="11"/>
      <c r="Y63" s="11"/>
      <c r="Z63" s="18"/>
      <c r="AA63" s="34"/>
      <c r="AD63" s="8">
        <f>IF(COUNTIF(AD64:AD65,"-")=COUNTA(AD64:AD65),"-",SUM(AD64:AD65))</f>
        <v>0</v>
      </c>
    </row>
    <row r="64" spans="1:30" ht="14.9" customHeight="1" x14ac:dyDescent="0.2">
      <c r="A64" s="6" t="s">
        <v>90</v>
      </c>
      <c r="D64" s="21"/>
      <c r="E64" s="16"/>
      <c r="F64" s="16"/>
      <c r="G64" s="16" t="s">
        <v>91</v>
      </c>
      <c r="H64" s="16"/>
      <c r="I64" s="16"/>
      <c r="J64" s="16"/>
      <c r="K64" s="11"/>
      <c r="L64" s="11"/>
      <c r="M64" s="11"/>
      <c r="N64" s="11"/>
      <c r="O64" s="41"/>
      <c r="P64" s="45">
        <v>0</v>
      </c>
      <c r="Q64" s="23"/>
      <c r="R64" s="11"/>
      <c r="S64" s="11"/>
      <c r="T64" s="11"/>
      <c r="U64" s="11"/>
      <c r="V64" s="11"/>
      <c r="W64" s="11"/>
      <c r="X64" s="11"/>
      <c r="Y64" s="11"/>
      <c r="Z64" s="18"/>
      <c r="AA64" s="34"/>
      <c r="AD64" s="8">
        <v>0</v>
      </c>
    </row>
    <row r="65" spans="1:31" ht="14.9" customHeight="1" x14ac:dyDescent="0.2">
      <c r="A65" s="6" t="s">
        <v>92</v>
      </c>
      <c r="D65" s="21"/>
      <c r="E65" s="16"/>
      <c r="F65" s="16"/>
      <c r="G65" s="16" t="s">
        <v>77</v>
      </c>
      <c r="H65" s="16"/>
      <c r="I65" s="16"/>
      <c r="J65" s="16"/>
      <c r="K65" s="11"/>
      <c r="L65" s="11"/>
      <c r="M65" s="11"/>
      <c r="N65" s="11"/>
      <c r="O65" s="41"/>
      <c r="P65" s="45">
        <v>0</v>
      </c>
      <c r="Q65" s="23"/>
      <c r="R65" s="11"/>
      <c r="S65" s="11"/>
      <c r="T65" s="11"/>
      <c r="U65" s="11"/>
      <c r="V65" s="11"/>
      <c r="W65" s="11"/>
      <c r="X65" s="11"/>
      <c r="Y65" s="11"/>
      <c r="Z65" s="18"/>
      <c r="AA65" s="34"/>
      <c r="AD65" s="8">
        <v>0</v>
      </c>
    </row>
    <row r="66" spans="1:31" ht="14.9" customHeight="1" x14ac:dyDescent="0.2">
      <c r="A66" s="6" t="s">
        <v>93</v>
      </c>
      <c r="D66" s="21"/>
      <c r="E66" s="16"/>
      <c r="F66" s="16" t="s">
        <v>94</v>
      </c>
      <c r="G66" s="16"/>
      <c r="H66" s="16"/>
      <c r="I66" s="16"/>
      <c r="J66" s="16"/>
      <c r="K66" s="11"/>
      <c r="L66" s="11"/>
      <c r="M66" s="11"/>
      <c r="N66" s="11"/>
      <c r="O66" s="41"/>
      <c r="P66" s="45">
        <v>0</v>
      </c>
      <c r="Q66" s="23"/>
      <c r="R66" s="11"/>
      <c r="S66" s="11"/>
      <c r="T66" s="11"/>
      <c r="U66" s="11"/>
      <c r="V66" s="11"/>
      <c r="W66" s="11"/>
      <c r="X66" s="11"/>
      <c r="Y66" s="11"/>
      <c r="Z66" s="18"/>
      <c r="AA66" s="34"/>
      <c r="AD66" s="8">
        <v>0</v>
      </c>
    </row>
    <row r="67" spans="1:31" ht="14.9" customHeight="1" x14ac:dyDescent="0.2">
      <c r="A67" s="6" t="s">
        <v>95</v>
      </c>
      <c r="D67" s="21"/>
      <c r="E67" s="16"/>
      <c r="F67" s="16" t="s">
        <v>35</v>
      </c>
      <c r="G67" s="16"/>
      <c r="H67" s="25"/>
      <c r="I67" s="16"/>
      <c r="J67" s="16"/>
      <c r="K67" s="11"/>
      <c r="L67" s="11"/>
      <c r="M67" s="11"/>
      <c r="N67" s="11"/>
      <c r="O67" s="41"/>
      <c r="P67" s="45">
        <v>0</v>
      </c>
      <c r="Q67" s="23"/>
      <c r="R67" s="11"/>
      <c r="S67" s="11"/>
      <c r="T67" s="11"/>
      <c r="U67" s="11"/>
      <c r="V67" s="11"/>
      <c r="W67" s="11"/>
      <c r="X67" s="11"/>
      <c r="Y67" s="11"/>
      <c r="Z67" s="18"/>
      <c r="AA67" s="34"/>
      <c r="AD67" s="8">
        <v>0</v>
      </c>
    </row>
    <row r="68" spans="1:31" ht="14.9" customHeight="1" thickBot="1" x14ac:dyDescent="0.25">
      <c r="A68" s="6" t="s">
        <v>96</v>
      </c>
      <c r="B68" s="6" t="s">
        <v>126</v>
      </c>
      <c r="D68" s="21"/>
      <c r="E68" s="16"/>
      <c r="F68" s="11" t="s">
        <v>81</v>
      </c>
      <c r="G68" s="16"/>
      <c r="H68" s="16"/>
      <c r="I68" s="16"/>
      <c r="J68" s="16"/>
      <c r="K68" s="11"/>
      <c r="L68" s="11"/>
      <c r="M68" s="11"/>
      <c r="N68" s="11"/>
      <c r="O68" s="41"/>
      <c r="P68" s="45">
        <v>0</v>
      </c>
      <c r="Q68" s="23"/>
      <c r="R68" s="53" t="s">
        <v>127</v>
      </c>
      <c r="S68" s="54"/>
      <c r="T68" s="54"/>
      <c r="U68" s="54"/>
      <c r="V68" s="54"/>
      <c r="W68" s="54"/>
      <c r="X68" s="54"/>
      <c r="Y68" s="55"/>
      <c r="Z68" s="35">
        <v>81912203</v>
      </c>
      <c r="AA68" s="36"/>
      <c r="AD68" s="8">
        <v>0</v>
      </c>
      <c r="AE68" s="8" t="e">
        <f>IF(AND(AE31="-",AE32="-",#REF!="-"),"-",SUM(AE31,AE32,#REF!))</f>
        <v>#REF!</v>
      </c>
    </row>
    <row r="69" spans="1:31" ht="14.9" customHeight="1" thickBot="1" x14ac:dyDescent="0.25">
      <c r="A69" s="6" t="s">
        <v>2</v>
      </c>
      <c r="B69" s="6" t="s">
        <v>97</v>
      </c>
      <c r="D69" s="56" t="s">
        <v>3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8"/>
      <c r="P69" s="37">
        <v>82698557</v>
      </c>
      <c r="Q69" s="38"/>
      <c r="R69" s="59" t="s">
        <v>140</v>
      </c>
      <c r="S69" s="60"/>
      <c r="T69" s="60"/>
      <c r="U69" s="60"/>
      <c r="V69" s="60"/>
      <c r="W69" s="60"/>
      <c r="X69" s="60"/>
      <c r="Y69" s="61"/>
      <c r="Z69" s="37">
        <v>82698557</v>
      </c>
      <c r="AA69" s="39"/>
      <c r="AD69" s="8" t="e">
        <f>IF(AND(AD14="-",AD59="-",#REF!="-"),"-",SUM(AD14,AD59,#REF!))</f>
        <v>#REF!</v>
      </c>
      <c r="AE69" s="8" t="e">
        <f>IF(AND(AE29="-",AE68="-"),"-",SUM(AE29,AE68))</f>
        <v>#REF!</v>
      </c>
    </row>
    <row r="70" spans="1:31" ht="14.9" customHeight="1" x14ac:dyDescent="0.2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Z70" s="11"/>
      <c r="AA70" s="11"/>
    </row>
    <row r="71" spans="1:31" ht="14.9" customHeight="1" x14ac:dyDescent="0.2">
      <c r="D71" s="14"/>
      <c r="E71" s="40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Z71" s="10"/>
      <c r="AA71" s="10"/>
    </row>
    <row r="72" spans="1:31" ht="14.9" customHeight="1" x14ac:dyDescent="0.2"/>
    <row r="73" spans="1:31" ht="14.9" customHeight="1" x14ac:dyDescent="0.2"/>
    <row r="74" spans="1:31" ht="14.9" customHeight="1" x14ac:dyDescent="0.2"/>
    <row r="75" spans="1:31" ht="14.9" customHeight="1" x14ac:dyDescent="0.2"/>
    <row r="76" spans="1:31" ht="14.9" customHeight="1" x14ac:dyDescent="0.2"/>
    <row r="77" spans="1:31" ht="16.5" customHeight="1" x14ac:dyDescent="0.2"/>
    <row r="78" spans="1:31" ht="14.9" customHeight="1" x14ac:dyDescent="0.2"/>
    <row r="79" spans="1:31" ht="9.75" customHeight="1" x14ac:dyDescent="0.2"/>
    <row r="80" spans="1:31" ht="14.9" customHeight="1" x14ac:dyDescent="0.2"/>
  </sheetData>
  <mergeCells count="12">
    <mergeCell ref="Z1:AA1"/>
    <mergeCell ref="D9:AA9"/>
    <mergeCell ref="D10:AA10"/>
    <mergeCell ref="D12:O12"/>
    <mergeCell ref="P12:Q12"/>
    <mergeCell ref="R12:Y12"/>
    <mergeCell ref="Z12:AA12"/>
    <mergeCell ref="R29:Y29"/>
    <mergeCell ref="R34:Y34"/>
    <mergeCell ref="R68:Y68"/>
    <mergeCell ref="D69:O69"/>
    <mergeCell ref="R69:Y69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E80"/>
  <sheetViews>
    <sheetView showGridLines="0" topLeftCell="C1" zoomScale="85" zoomScaleNormal="85" zoomScaleSheetLayoutView="85" workbookViewId="0">
      <selection activeCell="AM7" sqref="AM7"/>
    </sheetView>
  </sheetViews>
  <sheetFormatPr defaultColWidth="9" defaultRowHeight="12.5" x14ac:dyDescent="0.2"/>
  <cols>
    <col min="1" max="2" width="0" style="6" hidden="1" customWidth="1"/>
    <col min="3" max="3" width="0.6328125" style="8" customWidth="1"/>
    <col min="4" max="14" width="2.08984375" style="8" customWidth="1"/>
    <col min="15" max="15" width="6" style="8" customWidth="1"/>
    <col min="16" max="16" width="22.36328125" style="8" customWidth="1"/>
    <col min="17" max="17" width="3.36328125" style="8" bestFit="1" customWidth="1"/>
    <col min="18" max="19" width="2.08984375" style="8" customWidth="1"/>
    <col min="20" max="24" width="3.90625" style="8" customWidth="1"/>
    <col min="25" max="25" width="3.08984375" style="8" customWidth="1"/>
    <col min="26" max="26" width="24.08984375" style="8" bestFit="1" customWidth="1"/>
    <col min="27" max="27" width="3.08984375" style="8" customWidth="1"/>
    <col min="28" max="28" width="0.6328125" style="8" customWidth="1"/>
    <col min="29" max="29" width="9" style="8"/>
    <col min="30" max="31" width="0" style="8" hidden="1" customWidth="1"/>
    <col min="32" max="16384" width="9" style="8"/>
  </cols>
  <sheetData>
    <row r="1" spans="1:31" x14ac:dyDescent="0.2">
      <c r="D1" s="8" t="s">
        <v>141</v>
      </c>
      <c r="Z1" s="67">
        <f ca="1">NOW()</f>
        <v>45558.525620138891</v>
      </c>
      <c r="AA1" s="67"/>
    </row>
    <row r="2" spans="1:31" x14ac:dyDescent="0.2">
      <c r="D2" s="8" t="s">
        <v>158</v>
      </c>
    </row>
    <row r="3" spans="1:31" x14ac:dyDescent="0.2">
      <c r="D3" s="8" t="s">
        <v>142</v>
      </c>
    </row>
    <row r="4" spans="1:31" x14ac:dyDescent="0.2">
      <c r="D4" s="8" t="s">
        <v>151</v>
      </c>
    </row>
    <row r="5" spans="1:31" x14ac:dyDescent="0.2">
      <c r="D5" s="8" t="s">
        <v>143</v>
      </c>
    </row>
    <row r="6" spans="1:31" x14ac:dyDescent="0.2">
      <c r="D6" s="8" t="s">
        <v>144</v>
      </c>
    </row>
    <row r="7" spans="1:31" x14ac:dyDescent="0.2">
      <c r="D7" s="8" t="s">
        <v>145</v>
      </c>
    </row>
    <row r="8" spans="1:31" s="5" customFormat="1" ht="13" x14ac:dyDescent="0.2">
      <c r="A8" s="1"/>
      <c r="B8" s="2"/>
      <c r="C8" s="2"/>
      <c r="D8" s="2"/>
      <c r="E8" s="2"/>
      <c r="F8" s="2"/>
      <c r="G8" s="2"/>
      <c r="H8" s="2"/>
      <c r="I8" s="3"/>
      <c r="J8" s="3"/>
      <c r="K8" s="3"/>
      <c r="L8" s="3"/>
      <c r="M8" s="3"/>
      <c r="N8" s="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31" ht="23.25" customHeight="1" x14ac:dyDescent="0.35">
      <c r="C9" s="7"/>
      <c r="D9" s="62" t="s">
        <v>146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</row>
    <row r="10" spans="1:31" ht="21" customHeight="1" x14ac:dyDescent="0.2">
      <c r="D10" s="63" t="s">
        <v>159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</row>
    <row r="11" spans="1:31" s="10" customFormat="1" ht="16.5" customHeight="1" thickBot="1" x14ac:dyDescent="0.25">
      <c r="A11" s="9"/>
      <c r="B11" s="9"/>
      <c r="D11" s="11"/>
      <c r="AA11" s="12" t="s">
        <v>0</v>
      </c>
    </row>
    <row r="12" spans="1:31" s="14" customFormat="1" ht="14.25" customHeight="1" thickBot="1" x14ac:dyDescent="0.25">
      <c r="A12" s="13" t="s">
        <v>132</v>
      </c>
      <c r="B12" s="13" t="s">
        <v>133</v>
      </c>
      <c r="D12" s="59" t="s">
        <v>1</v>
      </c>
      <c r="E12" s="60"/>
      <c r="F12" s="60"/>
      <c r="G12" s="60"/>
      <c r="H12" s="60"/>
      <c r="I12" s="60"/>
      <c r="J12" s="60"/>
      <c r="K12" s="64"/>
      <c r="L12" s="64"/>
      <c r="M12" s="64"/>
      <c r="N12" s="64"/>
      <c r="O12" s="64"/>
      <c r="P12" s="65" t="s">
        <v>134</v>
      </c>
      <c r="Q12" s="66"/>
      <c r="R12" s="60" t="s">
        <v>1</v>
      </c>
      <c r="S12" s="60"/>
      <c r="T12" s="60"/>
      <c r="U12" s="60"/>
      <c r="V12" s="60"/>
      <c r="W12" s="60"/>
      <c r="X12" s="60"/>
      <c r="Y12" s="60"/>
      <c r="Z12" s="65" t="s">
        <v>134</v>
      </c>
      <c r="AA12" s="66"/>
    </row>
    <row r="13" spans="1:31" ht="14.9" customHeight="1" x14ac:dyDescent="0.2">
      <c r="D13" s="15" t="s">
        <v>135</v>
      </c>
      <c r="E13" s="11"/>
      <c r="F13" s="16"/>
      <c r="G13" s="17"/>
      <c r="H13" s="17"/>
      <c r="I13" s="17"/>
      <c r="J13" s="17"/>
      <c r="K13" s="11"/>
      <c r="L13" s="11"/>
      <c r="M13" s="11"/>
      <c r="N13" s="11"/>
      <c r="O13" s="41"/>
      <c r="P13" s="42"/>
      <c r="Q13" s="19"/>
      <c r="R13" s="16" t="s">
        <v>136</v>
      </c>
      <c r="S13" s="16"/>
      <c r="T13" s="16"/>
      <c r="U13" s="16"/>
      <c r="V13" s="16"/>
      <c r="W13" s="16"/>
      <c r="X13" s="16"/>
      <c r="Y13" s="11"/>
      <c r="Z13" s="18"/>
      <c r="AA13" s="20"/>
    </row>
    <row r="14" spans="1:31" ht="14.9" customHeight="1" x14ac:dyDescent="0.2">
      <c r="A14" s="6" t="s">
        <v>4</v>
      </c>
      <c r="B14" s="6" t="s">
        <v>100</v>
      </c>
      <c r="D14" s="21"/>
      <c r="E14" s="16" t="s">
        <v>5</v>
      </c>
      <c r="F14" s="16"/>
      <c r="G14" s="16"/>
      <c r="H14" s="16"/>
      <c r="I14" s="16"/>
      <c r="J14" s="16"/>
      <c r="K14" s="11"/>
      <c r="L14" s="11"/>
      <c r="M14" s="11"/>
      <c r="N14" s="11"/>
      <c r="O14" s="41"/>
      <c r="P14" s="22">
        <v>1459332096</v>
      </c>
      <c r="Q14" s="23"/>
      <c r="R14" s="16"/>
      <c r="S14" s="16" t="s">
        <v>101</v>
      </c>
      <c r="T14" s="16"/>
      <c r="U14" s="16"/>
      <c r="V14" s="16"/>
      <c r="W14" s="16"/>
      <c r="X14" s="16"/>
      <c r="Y14" s="11"/>
      <c r="Z14" s="45">
        <v>181156643</v>
      </c>
      <c r="AA14" s="24"/>
      <c r="AD14" s="8">
        <f>IF(AND(AD15="-",AD43="-",AD46="-"),"-",SUM(AD15,AD43,AD46))</f>
        <v>7483761795</v>
      </c>
      <c r="AE14" s="8">
        <f>IF(COUNTIF(AE15:AE19,"-")=COUNTA(AE15:AE19),"-",SUM(AE15:AE19))</f>
        <v>6487920871</v>
      </c>
    </row>
    <row r="15" spans="1:31" ht="14.9" customHeight="1" x14ac:dyDescent="0.2">
      <c r="A15" s="6" t="s">
        <v>6</v>
      </c>
      <c r="B15" s="6" t="s">
        <v>102</v>
      </c>
      <c r="D15" s="21"/>
      <c r="E15" s="16"/>
      <c r="F15" s="16" t="s">
        <v>7</v>
      </c>
      <c r="G15" s="16"/>
      <c r="H15" s="16"/>
      <c r="I15" s="16"/>
      <c r="J15" s="16"/>
      <c r="K15" s="11"/>
      <c r="L15" s="11"/>
      <c r="M15" s="11"/>
      <c r="N15" s="11"/>
      <c r="O15" s="41"/>
      <c r="P15" s="45">
        <v>1302221630</v>
      </c>
      <c r="Q15" s="23"/>
      <c r="R15" s="16"/>
      <c r="S15" s="16"/>
      <c r="T15" s="16" t="s">
        <v>137</v>
      </c>
      <c r="U15" s="16"/>
      <c r="V15" s="16"/>
      <c r="W15" s="16"/>
      <c r="X15" s="16"/>
      <c r="Y15" s="11"/>
      <c r="Z15" s="45">
        <v>181156643</v>
      </c>
      <c r="AA15" s="24"/>
      <c r="AD15" s="8">
        <f>IF(AND(AD16="-",AD32="-",COUNTIF(AD41:AD42,"-")=COUNTA(AD41:AD42)),"-",SUM(AD16,AD32,AD41:AD42))</f>
        <v>513390000</v>
      </c>
      <c r="AE15" s="8">
        <v>0</v>
      </c>
    </row>
    <row r="16" spans="1:31" ht="14.9" customHeight="1" x14ac:dyDescent="0.2">
      <c r="A16" s="6" t="s">
        <v>8</v>
      </c>
      <c r="B16" s="6" t="s">
        <v>103</v>
      </c>
      <c r="D16" s="21"/>
      <c r="E16" s="16"/>
      <c r="F16" s="16"/>
      <c r="G16" s="16" t="s">
        <v>9</v>
      </c>
      <c r="H16" s="16"/>
      <c r="I16" s="16"/>
      <c r="J16" s="16"/>
      <c r="K16" s="11"/>
      <c r="L16" s="11"/>
      <c r="M16" s="11"/>
      <c r="N16" s="11"/>
      <c r="O16" s="41"/>
      <c r="P16" s="45">
        <v>1228091027</v>
      </c>
      <c r="Q16" s="23"/>
      <c r="R16" s="16"/>
      <c r="S16" s="16"/>
      <c r="T16" s="16" t="s">
        <v>104</v>
      </c>
      <c r="U16" s="16"/>
      <c r="V16" s="16"/>
      <c r="W16" s="16"/>
      <c r="X16" s="16"/>
      <c r="Y16" s="11"/>
      <c r="Z16" s="45">
        <v>0</v>
      </c>
      <c r="AA16" s="24"/>
      <c r="AD16" s="8">
        <f>IF(COUNTIF(AD17:AD31,"-")=COUNTA(AD17:AD31),"-",SUM(AD17:AD31))</f>
        <v>513390000</v>
      </c>
      <c r="AE16" s="8">
        <v>0</v>
      </c>
    </row>
    <row r="17" spans="1:31" ht="14.9" customHeight="1" x14ac:dyDescent="0.2">
      <c r="A17" s="6" t="s">
        <v>10</v>
      </c>
      <c r="B17" s="6" t="s">
        <v>105</v>
      </c>
      <c r="D17" s="21"/>
      <c r="E17" s="16"/>
      <c r="F17" s="16"/>
      <c r="G17" s="16"/>
      <c r="H17" s="16" t="s">
        <v>11</v>
      </c>
      <c r="I17" s="16"/>
      <c r="J17" s="16"/>
      <c r="K17" s="11"/>
      <c r="L17" s="11"/>
      <c r="M17" s="11"/>
      <c r="N17" s="11"/>
      <c r="O17" s="41"/>
      <c r="P17" s="45">
        <v>513390000</v>
      </c>
      <c r="Q17" s="23"/>
      <c r="R17" s="16"/>
      <c r="S17" s="16"/>
      <c r="T17" s="16" t="s">
        <v>106</v>
      </c>
      <c r="U17" s="16"/>
      <c r="V17" s="16"/>
      <c r="W17" s="16"/>
      <c r="X17" s="16"/>
      <c r="Y17" s="11"/>
      <c r="Z17" s="45">
        <v>0</v>
      </c>
      <c r="AA17" s="24"/>
      <c r="AD17" s="8">
        <v>513390000</v>
      </c>
      <c r="AE17" s="8">
        <v>0</v>
      </c>
    </row>
    <row r="18" spans="1:31" ht="14.9" customHeight="1" x14ac:dyDescent="0.2">
      <c r="A18" s="6" t="s">
        <v>12</v>
      </c>
      <c r="B18" s="6" t="s">
        <v>107</v>
      </c>
      <c r="D18" s="21"/>
      <c r="E18" s="16"/>
      <c r="F18" s="16"/>
      <c r="G18" s="16"/>
      <c r="H18" s="16" t="s">
        <v>13</v>
      </c>
      <c r="I18" s="16"/>
      <c r="J18" s="16"/>
      <c r="K18" s="11"/>
      <c r="L18" s="11"/>
      <c r="M18" s="11"/>
      <c r="N18" s="11"/>
      <c r="O18" s="41"/>
      <c r="P18" s="45">
        <v>0</v>
      </c>
      <c r="Q18" s="23"/>
      <c r="R18" s="16"/>
      <c r="S18" s="16"/>
      <c r="T18" s="16" t="s">
        <v>108</v>
      </c>
      <c r="U18" s="16"/>
      <c r="V18" s="16"/>
      <c r="W18" s="16"/>
      <c r="X18" s="16"/>
      <c r="Y18" s="11"/>
      <c r="Z18" s="45">
        <v>0</v>
      </c>
      <c r="AA18" s="24"/>
      <c r="AD18" s="8">
        <v>0</v>
      </c>
      <c r="AE18" s="8">
        <v>0</v>
      </c>
    </row>
    <row r="19" spans="1:31" ht="14.9" customHeight="1" x14ac:dyDescent="0.2">
      <c r="A19" s="6" t="s">
        <v>14</v>
      </c>
      <c r="B19" s="6" t="s">
        <v>109</v>
      </c>
      <c r="D19" s="21"/>
      <c r="E19" s="16"/>
      <c r="F19" s="16"/>
      <c r="G19" s="16"/>
      <c r="H19" s="16" t="s">
        <v>15</v>
      </c>
      <c r="I19" s="16"/>
      <c r="J19" s="16"/>
      <c r="K19" s="11"/>
      <c r="L19" s="11"/>
      <c r="M19" s="11"/>
      <c r="N19" s="11"/>
      <c r="O19" s="41"/>
      <c r="P19" s="45">
        <v>705307893</v>
      </c>
      <c r="Q19" s="23"/>
      <c r="R19" s="16"/>
      <c r="S19" s="16"/>
      <c r="T19" s="44" t="s">
        <v>147</v>
      </c>
      <c r="U19" s="16"/>
      <c r="V19" s="16"/>
      <c r="W19" s="16"/>
      <c r="X19" s="16"/>
      <c r="Y19" s="11"/>
      <c r="Z19" s="45">
        <v>0</v>
      </c>
      <c r="AA19" s="24"/>
      <c r="AD19" s="8">
        <v>0</v>
      </c>
      <c r="AE19" s="8">
        <v>6487920871</v>
      </c>
    </row>
    <row r="20" spans="1:31" ht="14.9" customHeight="1" x14ac:dyDescent="0.2">
      <c r="A20" s="6" t="s">
        <v>16</v>
      </c>
      <c r="B20" s="6" t="s">
        <v>110</v>
      </c>
      <c r="D20" s="21"/>
      <c r="E20" s="16"/>
      <c r="F20" s="16"/>
      <c r="G20" s="16"/>
      <c r="H20" s="16" t="s">
        <v>17</v>
      </c>
      <c r="I20" s="16"/>
      <c r="J20" s="16"/>
      <c r="K20" s="11"/>
      <c r="L20" s="11"/>
      <c r="M20" s="11"/>
      <c r="N20" s="11"/>
      <c r="O20" s="41"/>
      <c r="P20" s="45">
        <v>-40830106</v>
      </c>
      <c r="Q20" s="23"/>
      <c r="R20" s="16"/>
      <c r="S20" s="16" t="s">
        <v>111</v>
      </c>
      <c r="T20" s="16"/>
      <c r="U20" s="16"/>
      <c r="V20" s="16"/>
      <c r="W20" s="16"/>
      <c r="X20" s="16"/>
      <c r="Y20" s="11"/>
      <c r="Z20" s="45">
        <v>8305242</v>
      </c>
      <c r="AA20" s="24"/>
      <c r="AD20" s="8">
        <v>0</v>
      </c>
      <c r="AE20" s="8">
        <f>IF(COUNTIF(AE21:AE28,"-")=COUNTA(AE21:AE28),"-",SUM(AE21:AE28))</f>
        <v>3541625</v>
      </c>
    </row>
    <row r="21" spans="1:31" ht="14.9" customHeight="1" x14ac:dyDescent="0.2">
      <c r="A21" s="6" t="s">
        <v>18</v>
      </c>
      <c r="B21" s="6" t="s">
        <v>112</v>
      </c>
      <c r="D21" s="21"/>
      <c r="E21" s="16"/>
      <c r="F21" s="16"/>
      <c r="G21" s="16"/>
      <c r="H21" s="16" t="s">
        <v>19</v>
      </c>
      <c r="I21" s="16"/>
      <c r="J21" s="16"/>
      <c r="K21" s="11"/>
      <c r="L21" s="11"/>
      <c r="M21" s="11"/>
      <c r="N21" s="11"/>
      <c r="O21" s="41"/>
      <c r="P21" s="45">
        <v>55803600</v>
      </c>
      <c r="Q21" s="23"/>
      <c r="R21" s="16"/>
      <c r="S21" s="16"/>
      <c r="T21" s="16" t="s">
        <v>138</v>
      </c>
      <c r="U21" s="16"/>
      <c r="V21" s="16"/>
      <c r="W21" s="16"/>
      <c r="X21" s="16"/>
      <c r="Y21" s="11"/>
      <c r="Z21" s="45">
        <v>7679730</v>
      </c>
      <c r="AA21" s="24"/>
      <c r="AD21" s="8">
        <v>0</v>
      </c>
      <c r="AE21" s="8">
        <v>0</v>
      </c>
    </row>
    <row r="22" spans="1:31" ht="14.9" customHeight="1" x14ac:dyDescent="0.2">
      <c r="A22" s="6" t="s">
        <v>20</v>
      </c>
      <c r="B22" s="6" t="s">
        <v>113</v>
      </c>
      <c r="D22" s="21"/>
      <c r="E22" s="16"/>
      <c r="F22" s="16"/>
      <c r="G22" s="16"/>
      <c r="H22" s="16" t="s">
        <v>21</v>
      </c>
      <c r="I22" s="16"/>
      <c r="J22" s="16"/>
      <c r="K22" s="11"/>
      <c r="L22" s="11"/>
      <c r="M22" s="11"/>
      <c r="N22" s="11"/>
      <c r="O22" s="41"/>
      <c r="P22" s="45">
        <v>-5580360</v>
      </c>
      <c r="Q22" s="23"/>
      <c r="R22" s="16"/>
      <c r="S22" s="16"/>
      <c r="T22" s="16" t="s">
        <v>114</v>
      </c>
      <c r="U22" s="16"/>
      <c r="V22" s="16"/>
      <c r="W22" s="16"/>
      <c r="X22" s="16"/>
      <c r="Y22" s="11"/>
      <c r="Z22" s="45">
        <v>0</v>
      </c>
      <c r="AA22" s="24"/>
      <c r="AD22" s="8">
        <v>0</v>
      </c>
      <c r="AE22" s="8">
        <v>0</v>
      </c>
    </row>
    <row r="23" spans="1:31" ht="14.9" customHeight="1" x14ac:dyDescent="0.2">
      <c r="A23" s="6" t="s">
        <v>22</v>
      </c>
      <c r="B23" s="6" t="s">
        <v>115</v>
      </c>
      <c r="D23" s="21"/>
      <c r="E23" s="16"/>
      <c r="F23" s="16"/>
      <c r="G23" s="16"/>
      <c r="H23" s="16" t="s">
        <v>23</v>
      </c>
      <c r="I23" s="25"/>
      <c r="J23" s="25"/>
      <c r="K23" s="26"/>
      <c r="L23" s="26"/>
      <c r="M23" s="26"/>
      <c r="N23" s="26"/>
      <c r="O23" s="43"/>
      <c r="P23" s="45">
        <v>0</v>
      </c>
      <c r="Q23" s="23"/>
      <c r="R23" s="16"/>
      <c r="S23" s="16"/>
      <c r="T23" s="16" t="s">
        <v>116</v>
      </c>
      <c r="U23" s="16"/>
      <c r="V23" s="16"/>
      <c r="W23" s="16"/>
      <c r="X23" s="16"/>
      <c r="Y23" s="11"/>
      <c r="Z23" s="45">
        <v>0</v>
      </c>
      <c r="AA23" s="24"/>
      <c r="AD23" s="8">
        <v>0</v>
      </c>
      <c r="AE23" s="8">
        <v>0</v>
      </c>
    </row>
    <row r="24" spans="1:31" ht="14.9" customHeight="1" x14ac:dyDescent="0.2">
      <c r="A24" s="6" t="s">
        <v>24</v>
      </c>
      <c r="B24" s="6" t="s">
        <v>117</v>
      </c>
      <c r="D24" s="21"/>
      <c r="E24" s="16"/>
      <c r="F24" s="16"/>
      <c r="G24" s="16"/>
      <c r="H24" s="16" t="s">
        <v>25</v>
      </c>
      <c r="I24" s="25"/>
      <c r="J24" s="25"/>
      <c r="K24" s="26"/>
      <c r="L24" s="26"/>
      <c r="M24" s="26"/>
      <c r="N24" s="26"/>
      <c r="O24" s="43"/>
      <c r="P24" s="45">
        <v>0</v>
      </c>
      <c r="Q24" s="23"/>
      <c r="R24" s="11"/>
      <c r="S24" s="16"/>
      <c r="T24" s="16" t="s">
        <v>118</v>
      </c>
      <c r="U24" s="16"/>
      <c r="V24" s="16"/>
      <c r="W24" s="16"/>
      <c r="X24" s="16"/>
      <c r="Y24" s="11"/>
      <c r="Z24" s="45">
        <v>0</v>
      </c>
      <c r="AA24" s="24"/>
      <c r="AD24" s="8">
        <v>0</v>
      </c>
      <c r="AE24" s="8">
        <v>0</v>
      </c>
    </row>
    <row r="25" spans="1:31" ht="14.9" customHeight="1" x14ac:dyDescent="0.2">
      <c r="A25" s="6" t="s">
        <v>26</v>
      </c>
      <c r="B25" s="6" t="s">
        <v>119</v>
      </c>
      <c r="D25" s="21"/>
      <c r="E25" s="16"/>
      <c r="F25" s="16"/>
      <c r="G25" s="16"/>
      <c r="H25" s="16" t="s">
        <v>27</v>
      </c>
      <c r="I25" s="25"/>
      <c r="J25" s="25"/>
      <c r="K25" s="26"/>
      <c r="L25" s="26"/>
      <c r="M25" s="26"/>
      <c r="N25" s="26"/>
      <c r="O25" s="43"/>
      <c r="P25" s="45">
        <v>0</v>
      </c>
      <c r="Q25" s="23"/>
      <c r="R25" s="11"/>
      <c r="S25" s="16"/>
      <c r="T25" s="16" t="s">
        <v>120</v>
      </c>
      <c r="U25" s="16"/>
      <c r="V25" s="16"/>
      <c r="W25" s="16"/>
      <c r="X25" s="16"/>
      <c r="Y25" s="11"/>
      <c r="Z25" s="45">
        <v>0</v>
      </c>
      <c r="AA25" s="24"/>
      <c r="AD25" s="8">
        <v>0</v>
      </c>
      <c r="AE25" s="8">
        <v>0</v>
      </c>
    </row>
    <row r="26" spans="1:31" ht="14.9" customHeight="1" x14ac:dyDescent="0.2">
      <c r="A26" s="6" t="s">
        <v>28</v>
      </c>
      <c r="B26" s="6" t="s">
        <v>121</v>
      </c>
      <c r="D26" s="21"/>
      <c r="E26" s="16"/>
      <c r="F26" s="16"/>
      <c r="G26" s="16"/>
      <c r="H26" s="16" t="s">
        <v>29</v>
      </c>
      <c r="I26" s="25"/>
      <c r="J26" s="25"/>
      <c r="K26" s="26"/>
      <c r="L26" s="26"/>
      <c r="M26" s="26"/>
      <c r="N26" s="26"/>
      <c r="O26" s="43"/>
      <c r="P26" s="45">
        <v>0</v>
      </c>
      <c r="Q26" s="23"/>
      <c r="R26" s="16"/>
      <c r="S26" s="16"/>
      <c r="T26" s="16" t="s">
        <v>122</v>
      </c>
      <c r="U26" s="16"/>
      <c r="V26" s="16"/>
      <c r="W26" s="16"/>
      <c r="X26" s="16"/>
      <c r="Y26" s="11"/>
      <c r="Z26" s="45">
        <v>625512</v>
      </c>
      <c r="AA26" s="24"/>
      <c r="AD26" s="8">
        <v>0</v>
      </c>
      <c r="AE26" s="8">
        <v>3541625</v>
      </c>
    </row>
    <row r="27" spans="1:31" ht="14.9" customHeight="1" x14ac:dyDescent="0.2">
      <c r="A27" s="6" t="s">
        <v>30</v>
      </c>
      <c r="B27" s="6" t="s">
        <v>123</v>
      </c>
      <c r="D27" s="21"/>
      <c r="E27" s="16"/>
      <c r="F27" s="16"/>
      <c r="G27" s="16"/>
      <c r="H27" s="16" t="s">
        <v>31</v>
      </c>
      <c r="I27" s="25"/>
      <c r="J27" s="25"/>
      <c r="K27" s="26"/>
      <c r="L27" s="26"/>
      <c r="M27" s="26"/>
      <c r="N27" s="26"/>
      <c r="O27" s="43"/>
      <c r="P27" s="45">
        <v>0</v>
      </c>
      <c r="Q27" s="23"/>
      <c r="R27" s="16"/>
      <c r="S27" s="16"/>
      <c r="T27" s="16" t="s">
        <v>124</v>
      </c>
      <c r="U27" s="16"/>
      <c r="V27" s="16"/>
      <c r="W27" s="16"/>
      <c r="X27" s="16"/>
      <c r="Y27" s="11"/>
      <c r="Z27" s="45">
        <v>0</v>
      </c>
      <c r="AA27" s="24"/>
      <c r="AD27" s="8">
        <v>0</v>
      </c>
      <c r="AE27" s="8">
        <v>0</v>
      </c>
    </row>
    <row r="28" spans="1:31" ht="14.9" customHeight="1" x14ac:dyDescent="0.2">
      <c r="A28" s="6" t="s">
        <v>32</v>
      </c>
      <c r="B28" s="6" t="s">
        <v>125</v>
      </c>
      <c r="D28" s="21"/>
      <c r="E28" s="16"/>
      <c r="F28" s="16"/>
      <c r="G28" s="16"/>
      <c r="H28" s="16" t="s">
        <v>33</v>
      </c>
      <c r="I28" s="25"/>
      <c r="J28" s="25"/>
      <c r="K28" s="26"/>
      <c r="L28" s="26"/>
      <c r="M28" s="26"/>
      <c r="N28" s="26"/>
      <c r="O28" s="43"/>
      <c r="P28" s="45">
        <v>0</v>
      </c>
      <c r="Q28" s="23"/>
      <c r="R28" s="16"/>
      <c r="S28" s="16"/>
      <c r="T28" s="16" t="s">
        <v>35</v>
      </c>
      <c r="U28" s="16"/>
      <c r="V28" s="16"/>
      <c r="W28" s="16"/>
      <c r="X28" s="16"/>
      <c r="Y28" s="11"/>
      <c r="Z28" s="45">
        <v>0</v>
      </c>
      <c r="AA28" s="24"/>
      <c r="AD28" s="8">
        <v>0</v>
      </c>
      <c r="AE28" s="8">
        <v>0</v>
      </c>
    </row>
    <row r="29" spans="1:31" ht="14.9" customHeight="1" x14ac:dyDescent="0.2">
      <c r="A29" s="6" t="s">
        <v>34</v>
      </c>
      <c r="B29" s="6" t="s">
        <v>98</v>
      </c>
      <c r="D29" s="21"/>
      <c r="E29" s="16"/>
      <c r="F29" s="16"/>
      <c r="G29" s="16"/>
      <c r="H29" s="16" t="s">
        <v>35</v>
      </c>
      <c r="I29" s="16"/>
      <c r="J29" s="16"/>
      <c r="K29" s="11"/>
      <c r="L29" s="11"/>
      <c r="M29" s="11"/>
      <c r="N29" s="11"/>
      <c r="O29" s="41"/>
      <c r="P29" s="45">
        <v>0</v>
      </c>
      <c r="Q29" s="23"/>
      <c r="R29" s="49" t="s">
        <v>99</v>
      </c>
      <c r="S29" s="50"/>
      <c r="T29" s="50"/>
      <c r="U29" s="50"/>
      <c r="V29" s="50"/>
      <c r="W29" s="50"/>
      <c r="X29" s="50"/>
      <c r="Y29" s="50"/>
      <c r="Z29" s="46">
        <v>189461885</v>
      </c>
      <c r="AA29" s="27"/>
      <c r="AD29" s="8">
        <v>0</v>
      </c>
      <c r="AE29" s="8">
        <f>IF(AND(AE14="-",AE20="-"),"-",SUM(AE14,AE20))</f>
        <v>6491462496</v>
      </c>
    </row>
    <row r="30" spans="1:31" ht="14.9" customHeight="1" x14ac:dyDescent="0.2">
      <c r="A30" s="6" t="s">
        <v>36</v>
      </c>
      <c r="D30" s="21"/>
      <c r="E30" s="16"/>
      <c r="F30" s="16"/>
      <c r="G30" s="16"/>
      <c r="H30" s="16" t="s">
        <v>37</v>
      </c>
      <c r="I30" s="16"/>
      <c r="J30" s="16"/>
      <c r="K30" s="11"/>
      <c r="L30" s="11"/>
      <c r="M30" s="11"/>
      <c r="N30" s="11"/>
      <c r="O30" s="41"/>
      <c r="P30" s="45">
        <v>0</v>
      </c>
      <c r="Q30" s="23"/>
      <c r="R30" s="16" t="s">
        <v>139</v>
      </c>
      <c r="S30" s="28"/>
      <c r="T30" s="28"/>
      <c r="U30" s="28"/>
      <c r="V30" s="28"/>
      <c r="W30" s="28"/>
      <c r="X30" s="28"/>
      <c r="Y30" s="28"/>
      <c r="Z30" s="29"/>
      <c r="AA30" s="30"/>
      <c r="AD30" s="8">
        <v>0</v>
      </c>
    </row>
    <row r="31" spans="1:31" ht="14.9" customHeight="1" x14ac:dyDescent="0.2">
      <c r="A31" s="6" t="s">
        <v>38</v>
      </c>
      <c r="B31" s="6" t="s">
        <v>128</v>
      </c>
      <c r="D31" s="21"/>
      <c r="E31" s="16"/>
      <c r="F31" s="16"/>
      <c r="G31" s="16"/>
      <c r="H31" s="16" t="s">
        <v>39</v>
      </c>
      <c r="I31" s="16"/>
      <c r="J31" s="16"/>
      <c r="K31" s="11"/>
      <c r="L31" s="11"/>
      <c r="M31" s="11"/>
      <c r="N31" s="11"/>
      <c r="O31" s="41"/>
      <c r="P31" s="45">
        <v>0</v>
      </c>
      <c r="Q31" s="23"/>
      <c r="R31" s="16"/>
      <c r="S31" s="16" t="s">
        <v>129</v>
      </c>
      <c r="T31" s="16"/>
      <c r="U31" s="16"/>
      <c r="V31" s="16"/>
      <c r="W31" s="16"/>
      <c r="X31" s="16"/>
      <c r="Y31" s="11"/>
      <c r="Z31" s="22">
        <v>1459332096</v>
      </c>
      <c r="AA31" s="24"/>
      <c r="AD31" s="8">
        <v>0</v>
      </c>
      <c r="AE31" s="8">
        <v>995840924</v>
      </c>
    </row>
    <row r="32" spans="1:31" ht="14.9" customHeight="1" x14ac:dyDescent="0.2">
      <c r="A32" s="6" t="s">
        <v>40</v>
      </c>
      <c r="B32" s="6" t="s">
        <v>130</v>
      </c>
      <c r="D32" s="21"/>
      <c r="E32" s="16"/>
      <c r="F32" s="16"/>
      <c r="G32" s="16" t="s">
        <v>41</v>
      </c>
      <c r="H32" s="16"/>
      <c r="I32" s="16"/>
      <c r="J32" s="16"/>
      <c r="K32" s="11"/>
      <c r="L32" s="11"/>
      <c r="M32" s="11"/>
      <c r="N32" s="11"/>
      <c r="O32" s="41"/>
      <c r="P32" s="45">
        <v>0</v>
      </c>
      <c r="Q32" s="23"/>
      <c r="R32" s="16"/>
      <c r="S32" s="11" t="s">
        <v>131</v>
      </c>
      <c r="T32" s="16"/>
      <c r="U32" s="16"/>
      <c r="V32" s="16"/>
      <c r="W32" s="16"/>
      <c r="X32" s="16"/>
      <c r="Y32" s="11"/>
      <c r="Z32" s="22">
        <v>-184359102</v>
      </c>
      <c r="AA32" s="24"/>
      <c r="AD32" s="8">
        <f>IF(COUNTIF(AD33:AD40,"-")=COUNTA(AD33:AD40),"-",SUM(AD33:AD40))</f>
        <v>0</v>
      </c>
      <c r="AE32" s="8">
        <v>400442064</v>
      </c>
    </row>
    <row r="33" spans="1:30" ht="14.9" customHeight="1" x14ac:dyDescent="0.2">
      <c r="A33" s="6" t="s">
        <v>42</v>
      </c>
      <c r="D33" s="21"/>
      <c r="E33" s="16"/>
      <c r="F33" s="16"/>
      <c r="G33" s="16"/>
      <c r="H33" s="16" t="s">
        <v>11</v>
      </c>
      <c r="I33" s="16"/>
      <c r="J33" s="16"/>
      <c r="K33" s="11"/>
      <c r="L33" s="11"/>
      <c r="M33" s="11"/>
      <c r="N33" s="11"/>
      <c r="O33" s="41"/>
      <c r="P33" s="45">
        <v>0</v>
      </c>
      <c r="Q33" s="23"/>
      <c r="R33" s="21"/>
      <c r="S33" s="16"/>
      <c r="T33" s="16"/>
      <c r="U33" s="16"/>
      <c r="V33" s="16"/>
      <c r="W33" s="16"/>
      <c r="X33" s="16"/>
      <c r="Y33" s="11"/>
      <c r="Z33" s="22"/>
      <c r="AA33" s="31"/>
      <c r="AD33" s="8">
        <v>0</v>
      </c>
    </row>
    <row r="34" spans="1:30" ht="14.9" customHeight="1" x14ac:dyDescent="0.2">
      <c r="A34" s="6" t="s">
        <v>43</v>
      </c>
      <c r="D34" s="21"/>
      <c r="E34" s="16"/>
      <c r="F34" s="16"/>
      <c r="G34" s="16"/>
      <c r="H34" s="16" t="s">
        <v>15</v>
      </c>
      <c r="I34" s="16"/>
      <c r="J34" s="16"/>
      <c r="K34" s="11"/>
      <c r="L34" s="11"/>
      <c r="M34" s="11"/>
      <c r="N34" s="11"/>
      <c r="O34" s="41"/>
      <c r="P34" s="45">
        <v>0</v>
      </c>
      <c r="Q34" s="23"/>
      <c r="R34" s="51"/>
      <c r="S34" s="52"/>
      <c r="T34" s="52"/>
      <c r="U34" s="52"/>
      <c r="V34" s="52"/>
      <c r="W34" s="52"/>
      <c r="X34" s="52"/>
      <c r="Y34" s="52"/>
      <c r="Z34" s="22"/>
      <c r="AA34" s="24"/>
      <c r="AD34" s="8">
        <v>0</v>
      </c>
    </row>
    <row r="35" spans="1:30" ht="14.9" customHeight="1" x14ac:dyDescent="0.2">
      <c r="A35" s="6" t="s">
        <v>44</v>
      </c>
      <c r="D35" s="21"/>
      <c r="E35" s="16"/>
      <c r="F35" s="16"/>
      <c r="G35" s="16"/>
      <c r="H35" s="16" t="s">
        <v>17</v>
      </c>
      <c r="I35" s="16"/>
      <c r="J35" s="16"/>
      <c r="K35" s="11"/>
      <c r="L35" s="11"/>
      <c r="M35" s="11"/>
      <c r="N35" s="11"/>
      <c r="O35" s="41"/>
      <c r="P35" s="45">
        <v>0</v>
      </c>
      <c r="Q35" s="23"/>
      <c r="R35" s="16"/>
      <c r="S35" s="28"/>
      <c r="T35" s="28"/>
      <c r="U35" s="28"/>
      <c r="V35" s="28"/>
      <c r="W35" s="28"/>
      <c r="X35" s="28"/>
      <c r="Y35" s="28"/>
      <c r="Z35" s="29"/>
      <c r="AA35" s="32"/>
      <c r="AD35" s="8">
        <v>0</v>
      </c>
    </row>
    <row r="36" spans="1:30" ht="14.9" customHeight="1" x14ac:dyDescent="0.2">
      <c r="A36" s="6" t="s">
        <v>45</v>
      </c>
      <c r="D36" s="21"/>
      <c r="E36" s="16"/>
      <c r="F36" s="16"/>
      <c r="G36" s="16"/>
      <c r="H36" s="16" t="s">
        <v>19</v>
      </c>
      <c r="I36" s="16"/>
      <c r="J36" s="16"/>
      <c r="K36" s="11"/>
      <c r="L36" s="11"/>
      <c r="M36" s="11"/>
      <c r="N36" s="11"/>
      <c r="O36" s="41"/>
      <c r="P36" s="45">
        <v>0</v>
      </c>
      <c r="Q36" s="23"/>
      <c r="R36" s="16"/>
      <c r="S36" s="16"/>
      <c r="T36" s="16"/>
      <c r="U36" s="16"/>
      <c r="V36" s="16"/>
      <c r="W36" s="16"/>
      <c r="X36" s="16"/>
      <c r="Y36" s="11"/>
      <c r="Z36" s="22"/>
      <c r="AA36" s="31"/>
      <c r="AD36" s="8">
        <v>0</v>
      </c>
    </row>
    <row r="37" spans="1:30" ht="14.9" customHeight="1" x14ac:dyDescent="0.2">
      <c r="A37" s="6" t="s">
        <v>46</v>
      </c>
      <c r="D37" s="21"/>
      <c r="E37" s="16"/>
      <c r="F37" s="16"/>
      <c r="G37" s="16"/>
      <c r="H37" s="16" t="s">
        <v>21</v>
      </c>
      <c r="I37" s="16"/>
      <c r="J37" s="16"/>
      <c r="K37" s="11"/>
      <c r="L37" s="11"/>
      <c r="M37" s="11"/>
      <c r="N37" s="11"/>
      <c r="O37" s="41"/>
      <c r="P37" s="45">
        <v>0</v>
      </c>
      <c r="Q37" s="23"/>
      <c r="R37" s="15"/>
      <c r="S37" s="11"/>
      <c r="T37" s="11"/>
      <c r="U37" s="11"/>
      <c r="V37" s="11"/>
      <c r="W37" s="11"/>
      <c r="X37" s="11"/>
      <c r="Y37" s="33"/>
      <c r="Z37" s="22"/>
      <c r="AA37" s="31"/>
      <c r="AD37" s="8">
        <v>0</v>
      </c>
    </row>
    <row r="38" spans="1:30" ht="14.9" customHeight="1" x14ac:dyDescent="0.2">
      <c r="A38" s="6" t="s">
        <v>47</v>
      </c>
      <c r="D38" s="21"/>
      <c r="E38" s="16"/>
      <c r="F38" s="16"/>
      <c r="G38" s="16"/>
      <c r="H38" s="16" t="s">
        <v>35</v>
      </c>
      <c r="I38" s="16"/>
      <c r="J38" s="16"/>
      <c r="K38" s="11"/>
      <c r="L38" s="11"/>
      <c r="M38" s="11"/>
      <c r="N38" s="11"/>
      <c r="O38" s="41"/>
      <c r="P38" s="45">
        <v>0</v>
      </c>
      <c r="Q38" s="23"/>
      <c r="R38" s="11"/>
      <c r="S38" s="11"/>
      <c r="T38" s="11"/>
      <c r="U38" s="11"/>
      <c r="V38" s="11"/>
      <c r="W38" s="11"/>
      <c r="X38" s="11"/>
      <c r="Y38" s="11"/>
      <c r="Z38" s="22"/>
      <c r="AA38" s="31"/>
      <c r="AD38" s="8">
        <v>0</v>
      </c>
    </row>
    <row r="39" spans="1:30" ht="14.9" customHeight="1" x14ac:dyDescent="0.2">
      <c r="A39" s="6" t="s">
        <v>48</v>
      </c>
      <c r="D39" s="21"/>
      <c r="E39" s="16"/>
      <c r="F39" s="16"/>
      <c r="G39" s="16"/>
      <c r="H39" s="16" t="s">
        <v>37</v>
      </c>
      <c r="I39" s="16"/>
      <c r="J39" s="16"/>
      <c r="K39" s="11"/>
      <c r="L39" s="11"/>
      <c r="M39" s="11"/>
      <c r="N39" s="11"/>
      <c r="O39" s="41"/>
      <c r="P39" s="45">
        <v>0</v>
      </c>
      <c r="Q39" s="23"/>
      <c r="R39" s="11"/>
      <c r="S39" s="11"/>
      <c r="T39" s="11"/>
      <c r="U39" s="11"/>
      <c r="V39" s="11"/>
      <c r="W39" s="11"/>
      <c r="X39" s="11"/>
      <c r="Y39" s="11"/>
      <c r="Z39" s="18"/>
      <c r="AA39" s="34"/>
      <c r="AD39" s="8">
        <v>0</v>
      </c>
    </row>
    <row r="40" spans="1:30" ht="14.9" customHeight="1" x14ac:dyDescent="0.2">
      <c r="A40" s="6" t="s">
        <v>49</v>
      </c>
      <c r="D40" s="21"/>
      <c r="E40" s="16"/>
      <c r="F40" s="16"/>
      <c r="G40" s="16"/>
      <c r="H40" s="16" t="s">
        <v>39</v>
      </c>
      <c r="I40" s="16"/>
      <c r="J40" s="16"/>
      <c r="K40" s="11"/>
      <c r="L40" s="11"/>
      <c r="M40" s="11"/>
      <c r="N40" s="11"/>
      <c r="O40" s="41"/>
      <c r="P40" s="45">
        <v>0</v>
      </c>
      <c r="Q40" s="23"/>
      <c r="R40" s="11"/>
      <c r="S40" s="11"/>
      <c r="T40" s="11"/>
      <c r="U40" s="11"/>
      <c r="V40" s="11"/>
      <c r="W40" s="11"/>
      <c r="X40" s="11"/>
      <c r="Y40" s="11"/>
      <c r="Z40" s="18"/>
      <c r="AA40" s="34"/>
      <c r="AD40" s="8">
        <v>0</v>
      </c>
    </row>
    <row r="41" spans="1:30" ht="14.9" customHeight="1" x14ac:dyDescent="0.2">
      <c r="A41" s="6" t="s">
        <v>50</v>
      </c>
      <c r="D41" s="21"/>
      <c r="E41" s="16"/>
      <c r="F41" s="16"/>
      <c r="G41" s="16" t="s">
        <v>51</v>
      </c>
      <c r="H41" s="25"/>
      <c r="I41" s="25"/>
      <c r="J41" s="25"/>
      <c r="K41" s="26"/>
      <c r="L41" s="26"/>
      <c r="M41" s="26"/>
      <c r="N41" s="26"/>
      <c r="O41" s="43"/>
      <c r="P41" s="45">
        <v>92038137</v>
      </c>
      <c r="Q41" s="23"/>
      <c r="R41" s="11"/>
      <c r="S41" s="11"/>
      <c r="T41" s="11"/>
      <c r="U41" s="11"/>
      <c r="V41" s="11"/>
      <c r="W41" s="11"/>
      <c r="X41" s="11"/>
      <c r="Y41" s="11"/>
      <c r="Z41" s="18"/>
      <c r="AA41" s="34"/>
      <c r="AD41" s="8">
        <v>0</v>
      </c>
    </row>
    <row r="42" spans="1:30" ht="14.9" customHeight="1" x14ac:dyDescent="0.2">
      <c r="A42" s="6" t="s">
        <v>52</v>
      </c>
      <c r="D42" s="21"/>
      <c r="E42" s="16"/>
      <c r="F42" s="16"/>
      <c r="G42" s="16" t="s">
        <v>53</v>
      </c>
      <c r="H42" s="25"/>
      <c r="I42" s="25"/>
      <c r="J42" s="25"/>
      <c r="K42" s="26"/>
      <c r="L42" s="26"/>
      <c r="M42" s="26"/>
      <c r="N42" s="26"/>
      <c r="O42" s="43"/>
      <c r="P42" s="45">
        <v>-17907534</v>
      </c>
      <c r="Q42" s="23"/>
      <c r="R42" s="11"/>
      <c r="S42" s="11"/>
      <c r="T42" s="11"/>
      <c r="U42" s="11"/>
      <c r="V42" s="11"/>
      <c r="W42" s="11"/>
      <c r="X42" s="11"/>
      <c r="Y42" s="11"/>
      <c r="Z42" s="18"/>
      <c r="AA42" s="34"/>
      <c r="AD42" s="8">
        <v>0</v>
      </c>
    </row>
    <row r="43" spans="1:30" ht="14.9" customHeight="1" x14ac:dyDescent="0.2">
      <c r="A43" s="6" t="s">
        <v>54</v>
      </c>
      <c r="D43" s="21"/>
      <c r="E43" s="16"/>
      <c r="F43" s="16" t="s">
        <v>55</v>
      </c>
      <c r="G43" s="16"/>
      <c r="H43" s="25"/>
      <c r="I43" s="25"/>
      <c r="J43" s="25"/>
      <c r="K43" s="26"/>
      <c r="L43" s="26"/>
      <c r="M43" s="26"/>
      <c r="N43" s="26"/>
      <c r="O43" s="43"/>
      <c r="P43" s="45">
        <v>0</v>
      </c>
      <c r="Q43" s="23"/>
      <c r="R43" s="11"/>
      <c r="S43" s="11"/>
      <c r="T43" s="11"/>
      <c r="U43" s="11"/>
      <c r="V43" s="11"/>
      <c r="W43" s="11"/>
      <c r="X43" s="11"/>
      <c r="Y43" s="11"/>
      <c r="Z43" s="18"/>
      <c r="AA43" s="34"/>
      <c r="AD43" s="8">
        <f>IF(COUNTIF(AD44:AD45,"-")=COUNTA(AD44:AD45),"-",SUM(AD44:AD45))</f>
        <v>0</v>
      </c>
    </row>
    <row r="44" spans="1:30" ht="14.9" customHeight="1" x14ac:dyDescent="0.2">
      <c r="A44" s="6" t="s">
        <v>56</v>
      </c>
      <c r="D44" s="21"/>
      <c r="E44" s="16"/>
      <c r="F44" s="16"/>
      <c r="G44" s="16" t="s">
        <v>57</v>
      </c>
      <c r="H44" s="16"/>
      <c r="I44" s="16"/>
      <c r="J44" s="16"/>
      <c r="K44" s="11"/>
      <c r="L44" s="11"/>
      <c r="M44" s="11"/>
      <c r="N44" s="11"/>
      <c r="O44" s="41"/>
      <c r="P44" s="45">
        <v>0</v>
      </c>
      <c r="Q44" s="23"/>
      <c r="R44" s="11"/>
      <c r="S44" s="11"/>
      <c r="T44" s="11"/>
      <c r="U44" s="11"/>
      <c r="V44" s="11"/>
      <c r="W44" s="11"/>
      <c r="X44" s="11"/>
      <c r="Y44" s="11"/>
      <c r="Z44" s="18"/>
      <c r="AA44" s="34"/>
      <c r="AD44" s="8">
        <v>0</v>
      </c>
    </row>
    <row r="45" spans="1:30" ht="14.9" customHeight="1" x14ac:dyDescent="0.2">
      <c r="A45" s="6" t="s">
        <v>58</v>
      </c>
      <c r="D45" s="21"/>
      <c r="E45" s="16"/>
      <c r="F45" s="16"/>
      <c r="G45" s="16" t="s">
        <v>35</v>
      </c>
      <c r="H45" s="16"/>
      <c r="I45" s="16"/>
      <c r="J45" s="16"/>
      <c r="K45" s="11"/>
      <c r="L45" s="11"/>
      <c r="M45" s="11"/>
      <c r="N45" s="11"/>
      <c r="O45" s="41"/>
      <c r="P45" s="45">
        <v>0</v>
      </c>
      <c r="Q45" s="23"/>
      <c r="R45" s="11"/>
      <c r="S45" s="11"/>
      <c r="T45" s="11"/>
      <c r="U45" s="11"/>
      <c r="V45" s="11"/>
      <c r="W45" s="11"/>
      <c r="X45" s="11"/>
      <c r="Y45" s="11"/>
      <c r="Z45" s="18"/>
      <c r="AA45" s="34"/>
      <c r="AD45" s="8">
        <v>0</v>
      </c>
    </row>
    <row r="46" spans="1:30" ht="14.9" customHeight="1" x14ac:dyDescent="0.2">
      <c r="A46" s="6" t="s">
        <v>59</v>
      </c>
      <c r="D46" s="21"/>
      <c r="E46" s="16"/>
      <c r="F46" s="16" t="s">
        <v>60</v>
      </c>
      <c r="G46" s="16"/>
      <c r="H46" s="16"/>
      <c r="I46" s="16"/>
      <c r="J46" s="16"/>
      <c r="K46" s="16"/>
      <c r="L46" s="11"/>
      <c r="M46" s="11"/>
      <c r="N46" s="11"/>
      <c r="O46" s="41"/>
      <c r="P46" s="22">
        <v>157110466</v>
      </c>
      <c r="Q46" s="23"/>
      <c r="R46" s="11"/>
      <c r="S46" s="11"/>
      <c r="T46" s="11"/>
      <c r="U46" s="11"/>
      <c r="V46" s="11"/>
      <c r="W46" s="11"/>
      <c r="X46" s="11"/>
      <c r="Y46" s="11"/>
      <c r="Z46" s="18"/>
      <c r="AA46" s="34"/>
      <c r="AD46" s="8">
        <f>IF(COUNTIF(AD47:AD58,"-")=COUNTA(AD47:AD58),"-",SUM(AD47,AD51:AD54,AD57:AD58))</f>
        <v>6970371795</v>
      </c>
    </row>
    <row r="47" spans="1:30" ht="14.9" customHeight="1" x14ac:dyDescent="0.2">
      <c r="A47" s="6" t="s">
        <v>61</v>
      </c>
      <c r="D47" s="21"/>
      <c r="E47" s="16"/>
      <c r="F47" s="16"/>
      <c r="G47" s="16" t="s">
        <v>62</v>
      </c>
      <c r="H47" s="16"/>
      <c r="I47" s="16"/>
      <c r="J47" s="16"/>
      <c r="K47" s="16"/>
      <c r="L47" s="11"/>
      <c r="M47" s="11"/>
      <c r="N47" s="11"/>
      <c r="O47" s="41"/>
      <c r="P47" s="45">
        <v>0</v>
      </c>
      <c r="Q47" s="23"/>
      <c r="R47" s="11"/>
      <c r="S47" s="11"/>
      <c r="T47" s="11"/>
      <c r="U47" s="11"/>
      <c r="V47" s="11"/>
      <c r="W47" s="11"/>
      <c r="X47" s="11"/>
      <c r="Y47" s="11"/>
      <c r="Z47" s="18"/>
      <c r="AA47" s="34"/>
      <c r="AD47" s="8">
        <f>IF(COUNTIF(AD48:AD50,"-")=COUNTA(AD48:AD50),"-",SUM(AD48:AD50))</f>
        <v>0</v>
      </c>
    </row>
    <row r="48" spans="1:30" ht="14.9" customHeight="1" x14ac:dyDescent="0.2">
      <c r="A48" s="6" t="s">
        <v>63</v>
      </c>
      <c r="D48" s="21"/>
      <c r="E48" s="16"/>
      <c r="F48" s="16"/>
      <c r="G48" s="16"/>
      <c r="H48" s="16" t="s">
        <v>64</v>
      </c>
      <c r="I48" s="16"/>
      <c r="J48" s="16"/>
      <c r="K48" s="16"/>
      <c r="L48" s="11"/>
      <c r="M48" s="11"/>
      <c r="N48" s="11"/>
      <c r="O48" s="41"/>
      <c r="P48" s="45">
        <v>0</v>
      </c>
      <c r="Q48" s="23"/>
      <c r="R48" s="11"/>
      <c r="S48" s="11"/>
      <c r="T48" s="11"/>
      <c r="U48" s="11"/>
      <c r="V48" s="11"/>
      <c r="W48" s="11"/>
      <c r="X48" s="11"/>
      <c r="Y48" s="11"/>
      <c r="Z48" s="18"/>
      <c r="AA48" s="34"/>
      <c r="AD48" s="8">
        <v>0</v>
      </c>
    </row>
    <row r="49" spans="1:30" ht="14.9" customHeight="1" x14ac:dyDescent="0.2">
      <c r="A49" s="6" t="s">
        <v>65</v>
      </c>
      <c r="D49" s="21"/>
      <c r="E49" s="16"/>
      <c r="F49" s="16"/>
      <c r="G49" s="16"/>
      <c r="H49" s="16" t="s">
        <v>66</v>
      </c>
      <c r="I49" s="16"/>
      <c r="J49" s="16"/>
      <c r="K49" s="16"/>
      <c r="L49" s="11"/>
      <c r="M49" s="11"/>
      <c r="N49" s="11"/>
      <c r="O49" s="41"/>
      <c r="P49" s="45">
        <v>0</v>
      </c>
      <c r="Q49" s="23"/>
      <c r="R49" s="11"/>
      <c r="S49" s="11"/>
      <c r="T49" s="11"/>
      <c r="U49" s="11"/>
      <c r="V49" s="11"/>
      <c r="W49" s="11"/>
      <c r="X49" s="11"/>
      <c r="Y49" s="11"/>
      <c r="Z49" s="18"/>
      <c r="AA49" s="34"/>
      <c r="AD49" s="8">
        <v>0</v>
      </c>
    </row>
    <row r="50" spans="1:30" ht="14.9" customHeight="1" x14ac:dyDescent="0.2">
      <c r="A50" s="6" t="s">
        <v>67</v>
      </c>
      <c r="D50" s="21"/>
      <c r="E50" s="16"/>
      <c r="F50" s="16"/>
      <c r="G50" s="16"/>
      <c r="H50" s="16" t="s">
        <v>35</v>
      </c>
      <c r="I50" s="16"/>
      <c r="J50" s="16"/>
      <c r="K50" s="16"/>
      <c r="L50" s="11"/>
      <c r="M50" s="11"/>
      <c r="N50" s="11"/>
      <c r="O50" s="41"/>
      <c r="P50" s="45">
        <v>0</v>
      </c>
      <c r="Q50" s="23"/>
      <c r="R50" s="11"/>
      <c r="S50" s="11"/>
      <c r="T50" s="11"/>
      <c r="U50" s="11"/>
      <c r="V50" s="11"/>
      <c r="W50" s="11"/>
      <c r="X50" s="11"/>
      <c r="Y50" s="11"/>
      <c r="Z50" s="18"/>
      <c r="AA50" s="34"/>
      <c r="AD50" s="8">
        <v>0</v>
      </c>
    </row>
    <row r="51" spans="1:30" ht="14.9" customHeight="1" x14ac:dyDescent="0.2">
      <c r="A51" s="6" t="s">
        <v>68</v>
      </c>
      <c r="D51" s="21"/>
      <c r="E51" s="16"/>
      <c r="F51" s="16"/>
      <c r="G51" s="16" t="s">
        <v>69</v>
      </c>
      <c r="H51" s="16"/>
      <c r="I51" s="16"/>
      <c r="J51" s="16"/>
      <c r="K51" s="16"/>
      <c r="L51" s="11"/>
      <c r="M51" s="11"/>
      <c r="N51" s="11"/>
      <c r="O51" s="41"/>
      <c r="P51" s="45">
        <v>0</v>
      </c>
      <c r="Q51" s="23"/>
      <c r="R51" s="11"/>
      <c r="S51" s="11"/>
      <c r="T51" s="11"/>
      <c r="U51" s="11"/>
      <c r="V51" s="11"/>
      <c r="W51" s="11"/>
      <c r="X51" s="11"/>
      <c r="Y51" s="11"/>
      <c r="Z51" s="18"/>
      <c r="AA51" s="34"/>
      <c r="AD51" s="8">
        <v>0</v>
      </c>
    </row>
    <row r="52" spans="1:30" ht="14.9" customHeight="1" x14ac:dyDescent="0.2">
      <c r="A52" s="6" t="s">
        <v>70</v>
      </c>
      <c r="D52" s="21"/>
      <c r="E52" s="16"/>
      <c r="F52" s="16"/>
      <c r="G52" s="16" t="s">
        <v>71</v>
      </c>
      <c r="H52" s="16"/>
      <c r="I52" s="16"/>
      <c r="J52" s="16"/>
      <c r="K52" s="11"/>
      <c r="L52" s="11"/>
      <c r="M52" s="11"/>
      <c r="N52" s="11"/>
      <c r="O52" s="41"/>
      <c r="P52" s="45">
        <v>0</v>
      </c>
      <c r="Q52" s="23"/>
      <c r="R52" s="11"/>
      <c r="S52" s="11"/>
      <c r="T52" s="11"/>
      <c r="U52" s="11"/>
      <c r="V52" s="11"/>
      <c r="W52" s="11"/>
      <c r="X52" s="11"/>
      <c r="Y52" s="11"/>
      <c r="Z52" s="18"/>
      <c r="AA52" s="34"/>
      <c r="AD52" s="8">
        <v>0</v>
      </c>
    </row>
    <row r="53" spans="1:30" ht="14.9" customHeight="1" x14ac:dyDescent="0.2">
      <c r="A53" s="6" t="s">
        <v>72</v>
      </c>
      <c r="D53" s="21"/>
      <c r="E53" s="16"/>
      <c r="F53" s="16"/>
      <c r="G53" s="16" t="s">
        <v>73</v>
      </c>
      <c r="H53" s="16"/>
      <c r="I53" s="16"/>
      <c r="J53" s="16"/>
      <c r="K53" s="11"/>
      <c r="L53" s="11"/>
      <c r="M53" s="11"/>
      <c r="N53" s="11"/>
      <c r="O53" s="41"/>
      <c r="P53" s="45">
        <v>0</v>
      </c>
      <c r="Q53" s="23"/>
      <c r="R53" s="11"/>
      <c r="S53" s="11"/>
      <c r="T53" s="11"/>
      <c r="U53" s="11"/>
      <c r="V53" s="11"/>
      <c r="W53" s="11"/>
      <c r="X53" s="11"/>
      <c r="Y53" s="11"/>
      <c r="Z53" s="18"/>
      <c r="AA53" s="34"/>
      <c r="AD53" s="8">
        <v>0</v>
      </c>
    </row>
    <row r="54" spans="1:30" ht="14.9" customHeight="1" x14ac:dyDescent="0.2">
      <c r="A54" s="6" t="s">
        <v>74</v>
      </c>
      <c r="D54" s="21"/>
      <c r="E54" s="16"/>
      <c r="F54" s="16"/>
      <c r="G54" s="16" t="s">
        <v>75</v>
      </c>
      <c r="H54" s="16"/>
      <c r="I54" s="16"/>
      <c r="J54" s="16"/>
      <c r="K54" s="11"/>
      <c r="L54" s="11"/>
      <c r="M54" s="11"/>
      <c r="N54" s="11"/>
      <c r="O54" s="41"/>
      <c r="P54" s="22">
        <v>157110466</v>
      </c>
      <c r="Q54" s="23"/>
      <c r="R54" s="11"/>
      <c r="S54" s="11"/>
      <c r="T54" s="11"/>
      <c r="U54" s="11"/>
      <c r="V54" s="11"/>
      <c r="W54" s="11"/>
      <c r="X54" s="11"/>
      <c r="Y54" s="11"/>
      <c r="Z54" s="18"/>
      <c r="AA54" s="34"/>
      <c r="AD54" s="8">
        <f>IF(COUNTIF(AD55:AD56,"-")=COUNTA(AD55:AD56),"-",SUM(AD55:AD56))</f>
        <v>6970371795</v>
      </c>
    </row>
    <row r="55" spans="1:30" ht="14.9" customHeight="1" x14ac:dyDescent="0.2">
      <c r="A55" s="6" t="s">
        <v>76</v>
      </c>
      <c r="D55" s="21"/>
      <c r="E55" s="16"/>
      <c r="F55" s="16"/>
      <c r="G55" s="16"/>
      <c r="H55" s="16" t="s">
        <v>77</v>
      </c>
      <c r="I55" s="16"/>
      <c r="J55" s="16"/>
      <c r="K55" s="11"/>
      <c r="L55" s="11"/>
      <c r="M55" s="11"/>
      <c r="N55" s="11"/>
      <c r="O55" s="41"/>
      <c r="P55" s="45">
        <v>0</v>
      </c>
      <c r="Q55" s="23"/>
      <c r="R55" s="11"/>
      <c r="S55" s="11"/>
      <c r="T55" s="11"/>
      <c r="U55" s="11"/>
      <c r="V55" s="11"/>
      <c r="W55" s="11"/>
      <c r="X55" s="11"/>
      <c r="Y55" s="11"/>
      <c r="Z55" s="18"/>
      <c r="AA55" s="34"/>
      <c r="AD55" s="8">
        <v>0</v>
      </c>
    </row>
    <row r="56" spans="1:30" ht="14.9" customHeight="1" x14ac:dyDescent="0.2">
      <c r="A56" s="6" t="s">
        <v>78</v>
      </c>
      <c r="D56" s="21"/>
      <c r="E56" s="11"/>
      <c r="F56" s="16"/>
      <c r="G56" s="16"/>
      <c r="H56" s="16" t="s">
        <v>35</v>
      </c>
      <c r="I56" s="16"/>
      <c r="J56" s="16"/>
      <c r="K56" s="11"/>
      <c r="L56" s="11"/>
      <c r="M56" s="11"/>
      <c r="N56" s="11"/>
      <c r="O56" s="41"/>
      <c r="P56" s="22">
        <v>157110466</v>
      </c>
      <c r="Q56" s="23"/>
      <c r="R56" s="11"/>
      <c r="S56" s="11"/>
      <c r="T56" s="11"/>
      <c r="U56" s="11"/>
      <c r="V56" s="11"/>
      <c r="W56" s="11"/>
      <c r="X56" s="11"/>
      <c r="Y56" s="11"/>
      <c r="Z56" s="18"/>
      <c r="AA56" s="34"/>
      <c r="AD56" s="8">
        <v>6970371795</v>
      </c>
    </row>
    <row r="57" spans="1:30" ht="14.9" customHeight="1" x14ac:dyDescent="0.2">
      <c r="A57" s="6" t="s">
        <v>79</v>
      </c>
      <c r="D57" s="21"/>
      <c r="E57" s="11"/>
      <c r="F57" s="16"/>
      <c r="G57" s="16" t="s">
        <v>35</v>
      </c>
      <c r="H57" s="16"/>
      <c r="I57" s="16"/>
      <c r="J57" s="16"/>
      <c r="K57" s="11"/>
      <c r="L57" s="11"/>
      <c r="M57" s="11"/>
      <c r="N57" s="11"/>
      <c r="O57" s="41"/>
      <c r="P57" s="45">
        <v>0</v>
      </c>
      <c r="Q57" s="23"/>
      <c r="R57" s="11"/>
      <c r="S57" s="11"/>
      <c r="T57" s="11"/>
      <c r="U57" s="11"/>
      <c r="V57" s="11"/>
      <c r="W57" s="11"/>
      <c r="X57" s="11"/>
      <c r="Y57" s="11"/>
      <c r="Z57" s="18"/>
      <c r="AA57" s="34"/>
      <c r="AD57" s="8">
        <v>0</v>
      </c>
    </row>
    <row r="58" spans="1:30" ht="14.9" customHeight="1" x14ac:dyDescent="0.2">
      <c r="A58" s="6" t="s">
        <v>80</v>
      </c>
      <c r="D58" s="21"/>
      <c r="E58" s="11"/>
      <c r="F58" s="16"/>
      <c r="G58" s="16" t="s">
        <v>81</v>
      </c>
      <c r="H58" s="16"/>
      <c r="I58" s="16"/>
      <c r="J58" s="16"/>
      <c r="K58" s="11"/>
      <c r="L58" s="11"/>
      <c r="M58" s="11"/>
      <c r="N58" s="11"/>
      <c r="O58" s="41"/>
      <c r="P58" s="45">
        <v>0</v>
      </c>
      <c r="Q58" s="23"/>
      <c r="R58" s="11"/>
      <c r="S58" s="11"/>
      <c r="T58" s="11"/>
      <c r="U58" s="11"/>
      <c r="V58" s="11"/>
      <c r="W58" s="11"/>
      <c r="X58" s="11"/>
      <c r="Y58" s="11"/>
      <c r="Z58" s="18"/>
      <c r="AA58" s="34"/>
      <c r="AD58" s="8">
        <v>0</v>
      </c>
    </row>
    <row r="59" spans="1:30" ht="14.9" customHeight="1" x14ac:dyDescent="0.2">
      <c r="A59" s="6" t="s">
        <v>82</v>
      </c>
      <c r="D59" s="21"/>
      <c r="E59" s="11" t="s">
        <v>83</v>
      </c>
      <c r="F59" s="16"/>
      <c r="G59" s="17"/>
      <c r="H59" s="17"/>
      <c r="I59" s="17"/>
      <c r="J59" s="11"/>
      <c r="K59" s="11"/>
      <c r="L59" s="11"/>
      <c r="M59" s="11"/>
      <c r="N59" s="11"/>
      <c r="O59" s="41"/>
      <c r="P59" s="22">
        <v>5102783</v>
      </c>
      <c r="Q59" s="23"/>
      <c r="R59" s="11"/>
      <c r="S59" s="11"/>
      <c r="T59" s="11"/>
      <c r="U59" s="11"/>
      <c r="V59" s="11"/>
      <c r="W59" s="11"/>
      <c r="X59" s="11"/>
      <c r="Y59" s="11"/>
      <c r="Z59" s="18"/>
      <c r="AA59" s="34"/>
      <c r="AD59" s="8">
        <f>IF(COUNTIF(AD60:AD68,"-")=COUNTA(AD60:AD68),"-",SUM(AD60:AD63,AD66:AD68))</f>
        <v>403983689</v>
      </c>
    </row>
    <row r="60" spans="1:30" ht="14.9" customHeight="1" x14ac:dyDescent="0.2">
      <c r="A60" s="6" t="s">
        <v>84</v>
      </c>
      <c r="D60" s="21"/>
      <c r="E60" s="11"/>
      <c r="F60" s="16" t="s">
        <v>85</v>
      </c>
      <c r="G60" s="17"/>
      <c r="H60" s="17"/>
      <c r="I60" s="17"/>
      <c r="J60" s="11"/>
      <c r="K60" s="11"/>
      <c r="L60" s="11"/>
      <c r="M60" s="11"/>
      <c r="N60" s="11"/>
      <c r="O60" s="41"/>
      <c r="P60" s="22">
        <v>5102783</v>
      </c>
      <c r="Q60" s="23"/>
      <c r="R60" s="11"/>
      <c r="S60" s="11"/>
      <c r="T60" s="11"/>
      <c r="U60" s="11"/>
      <c r="V60" s="11"/>
      <c r="W60" s="11"/>
      <c r="X60" s="11"/>
      <c r="Y60" s="11"/>
      <c r="Z60" s="18"/>
      <c r="AA60" s="34"/>
      <c r="AD60" s="8">
        <v>400906289</v>
      </c>
    </row>
    <row r="61" spans="1:30" ht="14.9" customHeight="1" x14ac:dyDescent="0.2">
      <c r="A61" s="6" t="s">
        <v>86</v>
      </c>
      <c r="D61" s="21"/>
      <c r="E61" s="11"/>
      <c r="F61" s="16" t="s">
        <v>87</v>
      </c>
      <c r="G61" s="16"/>
      <c r="H61" s="25"/>
      <c r="I61" s="16"/>
      <c r="J61" s="16"/>
      <c r="K61" s="11"/>
      <c r="L61" s="11"/>
      <c r="M61" s="11"/>
      <c r="N61" s="11"/>
      <c r="O61" s="41"/>
      <c r="P61" s="45">
        <v>0</v>
      </c>
      <c r="Q61" s="23"/>
      <c r="R61" s="11"/>
      <c r="S61" s="11"/>
      <c r="T61" s="11"/>
      <c r="U61" s="11"/>
      <c r="V61" s="11"/>
      <c r="W61" s="11"/>
      <c r="X61" s="11"/>
      <c r="Y61" s="11"/>
      <c r="Z61" s="18"/>
      <c r="AA61" s="34"/>
      <c r="AD61" s="8">
        <v>3077400</v>
      </c>
    </row>
    <row r="62" spans="1:30" ht="14.9" customHeight="1" x14ac:dyDescent="0.2">
      <c r="A62" s="6">
        <v>1500000</v>
      </c>
      <c r="D62" s="21"/>
      <c r="E62" s="11"/>
      <c r="F62" s="16" t="s">
        <v>88</v>
      </c>
      <c r="G62" s="16"/>
      <c r="H62" s="16"/>
      <c r="I62" s="16"/>
      <c r="J62" s="16"/>
      <c r="K62" s="11"/>
      <c r="L62" s="11"/>
      <c r="M62" s="11"/>
      <c r="N62" s="11"/>
      <c r="O62" s="41"/>
      <c r="P62" s="45">
        <v>0</v>
      </c>
      <c r="Q62" s="23"/>
      <c r="R62" s="11"/>
      <c r="S62" s="11"/>
      <c r="T62" s="11"/>
      <c r="U62" s="11"/>
      <c r="V62" s="11"/>
      <c r="W62" s="11"/>
      <c r="X62" s="11"/>
      <c r="Y62" s="11"/>
      <c r="Z62" s="18"/>
      <c r="AA62" s="34"/>
      <c r="AD62" s="8">
        <v>0</v>
      </c>
    </row>
    <row r="63" spans="1:30" ht="14.9" customHeight="1" x14ac:dyDescent="0.2">
      <c r="A63" s="6" t="s">
        <v>89</v>
      </c>
      <c r="D63" s="21"/>
      <c r="E63" s="16"/>
      <c r="F63" s="16" t="s">
        <v>75</v>
      </c>
      <c r="G63" s="16"/>
      <c r="H63" s="25"/>
      <c r="I63" s="16"/>
      <c r="J63" s="16"/>
      <c r="K63" s="11"/>
      <c r="L63" s="11"/>
      <c r="M63" s="11"/>
      <c r="N63" s="11"/>
      <c r="O63" s="41"/>
      <c r="P63" s="45">
        <v>0</v>
      </c>
      <c r="Q63" s="23"/>
      <c r="R63" s="11"/>
      <c r="S63" s="11"/>
      <c r="T63" s="11"/>
      <c r="U63" s="11"/>
      <c r="V63" s="11"/>
      <c r="W63" s="11"/>
      <c r="X63" s="11"/>
      <c r="Y63" s="11"/>
      <c r="Z63" s="18"/>
      <c r="AA63" s="34"/>
      <c r="AD63" s="8">
        <f>IF(COUNTIF(AD64:AD65,"-")=COUNTA(AD64:AD65),"-",SUM(AD64:AD65))</f>
        <v>0</v>
      </c>
    </row>
    <row r="64" spans="1:30" ht="14.9" customHeight="1" x14ac:dyDescent="0.2">
      <c r="A64" s="6" t="s">
        <v>90</v>
      </c>
      <c r="D64" s="21"/>
      <c r="E64" s="16"/>
      <c r="F64" s="16"/>
      <c r="G64" s="16" t="s">
        <v>91</v>
      </c>
      <c r="H64" s="16"/>
      <c r="I64" s="16"/>
      <c r="J64" s="16"/>
      <c r="K64" s="11"/>
      <c r="L64" s="11"/>
      <c r="M64" s="11"/>
      <c r="N64" s="11"/>
      <c r="O64" s="41"/>
      <c r="P64" s="45">
        <v>0</v>
      </c>
      <c r="Q64" s="23"/>
      <c r="R64" s="11"/>
      <c r="S64" s="11"/>
      <c r="T64" s="11"/>
      <c r="U64" s="11"/>
      <c r="V64" s="11"/>
      <c r="W64" s="11"/>
      <c r="X64" s="11"/>
      <c r="Y64" s="11"/>
      <c r="Z64" s="18"/>
      <c r="AA64" s="34"/>
      <c r="AD64" s="8">
        <v>0</v>
      </c>
    </row>
    <row r="65" spans="1:31" ht="14.9" customHeight="1" x14ac:dyDescent="0.2">
      <c r="A65" s="6" t="s">
        <v>92</v>
      </c>
      <c r="D65" s="21"/>
      <c r="E65" s="16"/>
      <c r="F65" s="16"/>
      <c r="G65" s="16" t="s">
        <v>77</v>
      </c>
      <c r="H65" s="16"/>
      <c r="I65" s="16"/>
      <c r="J65" s="16"/>
      <c r="K65" s="11"/>
      <c r="L65" s="11"/>
      <c r="M65" s="11"/>
      <c r="N65" s="11"/>
      <c r="O65" s="41"/>
      <c r="P65" s="45">
        <v>0</v>
      </c>
      <c r="Q65" s="23"/>
      <c r="R65" s="11"/>
      <c r="S65" s="11"/>
      <c r="T65" s="11"/>
      <c r="U65" s="11"/>
      <c r="V65" s="11"/>
      <c r="W65" s="11"/>
      <c r="X65" s="11"/>
      <c r="Y65" s="11"/>
      <c r="Z65" s="18"/>
      <c r="AA65" s="34"/>
      <c r="AD65" s="8">
        <v>0</v>
      </c>
    </row>
    <row r="66" spans="1:31" ht="14.9" customHeight="1" x14ac:dyDescent="0.2">
      <c r="A66" s="6" t="s">
        <v>93</v>
      </c>
      <c r="D66" s="21"/>
      <c r="E66" s="16"/>
      <c r="F66" s="16" t="s">
        <v>94</v>
      </c>
      <c r="G66" s="16"/>
      <c r="H66" s="16"/>
      <c r="I66" s="16"/>
      <c r="J66" s="16"/>
      <c r="K66" s="11"/>
      <c r="L66" s="11"/>
      <c r="M66" s="11"/>
      <c r="N66" s="11"/>
      <c r="O66" s="41"/>
      <c r="P66" s="45">
        <v>0</v>
      </c>
      <c r="Q66" s="23"/>
      <c r="R66" s="11"/>
      <c r="S66" s="11"/>
      <c r="T66" s="11"/>
      <c r="U66" s="11"/>
      <c r="V66" s="11"/>
      <c r="W66" s="11"/>
      <c r="X66" s="11"/>
      <c r="Y66" s="11"/>
      <c r="Z66" s="18"/>
      <c r="AA66" s="34"/>
      <c r="AD66" s="8">
        <v>0</v>
      </c>
    </row>
    <row r="67" spans="1:31" ht="14.9" customHeight="1" x14ac:dyDescent="0.2">
      <c r="A67" s="6" t="s">
        <v>95</v>
      </c>
      <c r="D67" s="21"/>
      <c r="E67" s="16"/>
      <c r="F67" s="16" t="s">
        <v>35</v>
      </c>
      <c r="G67" s="16"/>
      <c r="H67" s="25"/>
      <c r="I67" s="16"/>
      <c r="J67" s="16"/>
      <c r="K67" s="11"/>
      <c r="L67" s="11"/>
      <c r="M67" s="11"/>
      <c r="N67" s="11"/>
      <c r="O67" s="41"/>
      <c r="P67" s="45">
        <v>0</v>
      </c>
      <c r="Q67" s="23"/>
      <c r="R67" s="11"/>
      <c r="S67" s="11"/>
      <c r="T67" s="11"/>
      <c r="U67" s="11"/>
      <c r="V67" s="11"/>
      <c r="W67" s="11"/>
      <c r="X67" s="11"/>
      <c r="Y67" s="11"/>
      <c r="Z67" s="18"/>
      <c r="AA67" s="34"/>
      <c r="AD67" s="8">
        <v>0</v>
      </c>
    </row>
    <row r="68" spans="1:31" ht="14.9" customHeight="1" thickBot="1" x14ac:dyDescent="0.25">
      <c r="A68" s="6" t="s">
        <v>96</v>
      </c>
      <c r="B68" s="6" t="s">
        <v>126</v>
      </c>
      <c r="D68" s="21"/>
      <c r="E68" s="16"/>
      <c r="F68" s="11" t="s">
        <v>81</v>
      </c>
      <c r="G68" s="16"/>
      <c r="H68" s="16"/>
      <c r="I68" s="16"/>
      <c r="J68" s="16"/>
      <c r="K68" s="11"/>
      <c r="L68" s="11"/>
      <c r="M68" s="11"/>
      <c r="N68" s="11"/>
      <c r="O68" s="41"/>
      <c r="P68" s="45">
        <v>0</v>
      </c>
      <c r="Q68" s="23"/>
      <c r="R68" s="53" t="s">
        <v>127</v>
      </c>
      <c r="S68" s="54"/>
      <c r="T68" s="54"/>
      <c r="U68" s="54"/>
      <c r="V68" s="54"/>
      <c r="W68" s="54"/>
      <c r="X68" s="54"/>
      <c r="Y68" s="55"/>
      <c r="Z68" s="35">
        <v>1274972994</v>
      </c>
      <c r="AA68" s="36"/>
      <c r="AD68" s="8">
        <v>0</v>
      </c>
      <c r="AE68" s="8" t="e">
        <f>IF(AND(AE31="-",AE32="-",#REF!="-"),"-",SUM(AE31,AE32,#REF!))</f>
        <v>#REF!</v>
      </c>
    </row>
    <row r="69" spans="1:31" ht="14.9" customHeight="1" thickBot="1" x14ac:dyDescent="0.25">
      <c r="A69" s="6" t="s">
        <v>2</v>
      </c>
      <c r="B69" s="6" t="s">
        <v>97</v>
      </c>
      <c r="D69" s="56" t="s">
        <v>3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8"/>
      <c r="P69" s="37">
        <v>1464434879</v>
      </c>
      <c r="Q69" s="38"/>
      <c r="R69" s="59" t="s">
        <v>140</v>
      </c>
      <c r="S69" s="60"/>
      <c r="T69" s="60"/>
      <c r="U69" s="60"/>
      <c r="V69" s="60"/>
      <c r="W69" s="60"/>
      <c r="X69" s="60"/>
      <c r="Y69" s="61"/>
      <c r="Z69" s="37">
        <v>1464434879</v>
      </c>
      <c r="AA69" s="39"/>
      <c r="AD69" s="8" t="e">
        <f>IF(AND(AD14="-",AD59="-",#REF!="-"),"-",SUM(AD14,AD59,#REF!))</f>
        <v>#REF!</v>
      </c>
      <c r="AE69" s="8" t="e">
        <f>IF(AND(AE29="-",AE68="-"),"-",SUM(AE29,AE68))</f>
        <v>#REF!</v>
      </c>
    </row>
    <row r="70" spans="1:31" ht="14.9" customHeight="1" x14ac:dyDescent="0.2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Z70" s="11"/>
      <c r="AA70" s="11"/>
    </row>
    <row r="71" spans="1:31" ht="14.9" customHeight="1" x14ac:dyDescent="0.2">
      <c r="D71" s="14"/>
      <c r="E71" s="40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Z71" s="10"/>
      <c r="AA71" s="10"/>
    </row>
    <row r="72" spans="1:31" ht="14.9" customHeight="1" x14ac:dyDescent="0.2"/>
    <row r="73" spans="1:31" ht="14.9" customHeight="1" x14ac:dyDescent="0.2"/>
    <row r="74" spans="1:31" ht="14.9" customHeight="1" x14ac:dyDescent="0.2"/>
    <row r="75" spans="1:31" ht="14.9" customHeight="1" x14ac:dyDescent="0.2"/>
    <row r="76" spans="1:31" ht="14.9" customHeight="1" x14ac:dyDescent="0.2"/>
    <row r="77" spans="1:31" ht="16.5" customHeight="1" x14ac:dyDescent="0.2"/>
    <row r="78" spans="1:31" ht="14.9" customHeight="1" x14ac:dyDescent="0.2"/>
    <row r="79" spans="1:31" ht="9.75" customHeight="1" x14ac:dyDescent="0.2"/>
    <row r="80" spans="1:31" ht="14.9" customHeight="1" x14ac:dyDescent="0.2"/>
  </sheetData>
  <mergeCells count="12">
    <mergeCell ref="Z1:AA1"/>
    <mergeCell ref="D9:AA9"/>
    <mergeCell ref="D10:AA10"/>
    <mergeCell ref="D12:O12"/>
    <mergeCell ref="P12:Q12"/>
    <mergeCell ref="R12:Y12"/>
    <mergeCell ref="Z12:AA12"/>
    <mergeCell ref="R29:Y29"/>
    <mergeCell ref="R34:Y34"/>
    <mergeCell ref="R68:Y68"/>
    <mergeCell ref="D69:O69"/>
    <mergeCell ref="R69:Y69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全体</vt:lpstr>
      <vt:lpstr>交通災害</vt:lpstr>
      <vt:lpstr>合算</vt:lpstr>
      <vt:lpstr>共通</vt:lpstr>
      <vt:lpstr>退職</vt:lpstr>
      <vt:lpstr>非常勤</vt:lpstr>
      <vt:lpstr>消防</vt:lpstr>
      <vt:lpstr>会館</vt:lpstr>
      <vt:lpstr>会館!Print_Area</vt:lpstr>
      <vt:lpstr>共通!Print_Area</vt:lpstr>
      <vt:lpstr>交通災害!Print_Area</vt:lpstr>
      <vt:lpstr>合算!Print_Area</vt:lpstr>
      <vt:lpstr>消防!Print_Area</vt:lpstr>
      <vt:lpstr>全体!Print_Area</vt:lpstr>
      <vt:lpstr>退職!Print_Area</vt:lpstr>
      <vt:lpstr>非常勤!Print_Area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保生 津留</cp:lastModifiedBy>
  <cp:lastPrinted>2024-09-23T03:25:15Z</cp:lastPrinted>
  <dcterms:created xsi:type="dcterms:W3CDTF">2017-09-27T18:00:37Z</dcterms:created>
  <dcterms:modified xsi:type="dcterms:W3CDTF">2024-09-23T03:48:45Z</dcterms:modified>
</cp:coreProperties>
</file>