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uru\Desktop\01 総合事務組合全体財務4表\"/>
    </mc:Choice>
  </mc:AlternateContent>
  <bookViews>
    <workbookView xWindow="0" yWindow="0" windowWidth="23040" windowHeight="9380" tabRatio="702"/>
  </bookViews>
  <sheets>
    <sheet name="全体" sheetId="15" r:id="rId1"/>
    <sheet name="交通災害" sheetId="14" r:id="rId2"/>
    <sheet name="合算" sheetId="8" r:id="rId3"/>
    <sheet name="共通" sheetId="13" r:id="rId4"/>
    <sheet name="退職" sheetId="9" r:id="rId5"/>
    <sheet name="非常勤" sheetId="11" r:id="rId6"/>
    <sheet name="消防" sheetId="10" r:id="rId7"/>
    <sheet name="会館" sheetId="12" r:id="rId8"/>
  </sheets>
  <externalReferences>
    <externalReference r:id="rId9"/>
  </externalReferences>
  <definedNames>
    <definedName name="CSV" localSheetId="7">#REF!</definedName>
    <definedName name="CSV" localSheetId="3">#REF!</definedName>
    <definedName name="CSV" localSheetId="1">#REF!</definedName>
    <definedName name="CSV" localSheetId="6">#REF!</definedName>
    <definedName name="CSV" localSheetId="0">#REF!</definedName>
    <definedName name="CSV" localSheetId="4">#REF!</definedName>
    <definedName name="CSV" localSheetId="5">#REF!</definedName>
    <definedName name="CSV">#REF!</definedName>
    <definedName name="CSVDATA" localSheetId="7">#REF!</definedName>
    <definedName name="CSVDATA" localSheetId="3">#REF!</definedName>
    <definedName name="CSVDATA" localSheetId="1">#REF!</definedName>
    <definedName name="CSVDATA" localSheetId="6">#REF!</definedName>
    <definedName name="CSVDATA" localSheetId="0">#REF!</definedName>
    <definedName name="CSVDATA" localSheetId="4">#REF!</definedName>
    <definedName name="CSVDATA" localSheetId="5">#REF!</definedName>
    <definedName name="CSVDATA">#REF!</definedName>
    <definedName name="_xlnm.Print_Area" localSheetId="7">会館!$B$1:$O$69</definedName>
    <definedName name="_xlnm.Print_Area" localSheetId="3">共通!$B$1:$O$69</definedName>
    <definedName name="_xlnm.Print_Area" localSheetId="1">交通災害!$B$1:$O$69</definedName>
    <definedName name="_xlnm.Print_Area" localSheetId="2">合算!$B$1:$O$69</definedName>
    <definedName name="_xlnm.Print_Area" localSheetId="6">消防!$B$1:$O$69</definedName>
    <definedName name="_xlnm.Print_Area" localSheetId="0">全体!$B$1:$O$69</definedName>
    <definedName name="_xlnm.Print_Area" localSheetId="4">退職!$B$1:$O$69</definedName>
    <definedName name="_xlnm.Print_Area" localSheetId="5">非常勤!$B$1:$O$69</definedName>
    <definedName name="カテゴリ一覧">[1]カテゴリ!$M$6:$M$16</definedName>
    <definedName name="フォーム共通定義_「画面ＩＤ」入力セルの位置_行" localSheetId="7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6">#REF!</definedName>
    <definedName name="フォーム共通定義_「画面ＩＤ」入力セルの位置_行" localSheetId="0">#REF!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>#REF!</definedName>
    <definedName name="フォーム共通定義_「画面ＩＤ」入力セルの位置_列" localSheetId="7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6">#REF!</definedName>
    <definedName name="フォーム共通定義_「画面ＩＤ」入力セルの位置_列" localSheetId="0">#REF!</definedName>
    <definedName name="フォーム共通定義_「画面ＩＤ」入力セルの位置_列" localSheetId="4">#REF!</definedName>
    <definedName name="フォーム共通定義_「画面ＩＤ」入力セルの位置_列" localSheetId="5">#REF!</definedName>
    <definedName name="フォーム共通定義_「画面ＩＤ」入力セルの位置_列">#REF!</definedName>
    <definedName name="画面イベント定義_「画面ＩＤ」入力セルの位置_行" localSheetId="7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6">#REF!</definedName>
    <definedName name="画面イベント定義_「画面ＩＤ」入力セルの位置_行" localSheetId="0">#REF!</definedName>
    <definedName name="画面イベント定義_「画面ＩＤ」入力セルの位置_行" localSheetId="4">#REF!</definedName>
    <definedName name="画面イベント定義_「画面ＩＤ」入力セルの位置_行" localSheetId="5">#REF!</definedName>
    <definedName name="画面イベント定義_「画面ＩＤ」入力セルの位置_行">#REF!</definedName>
    <definedName name="画面イベント定義_「画面ＩＤ」入力セルの位置_列" localSheetId="7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6">#REF!</definedName>
    <definedName name="画面イベント定義_「画面ＩＤ」入力セルの位置_列" localSheetId="0">#REF!</definedName>
    <definedName name="画面イベント定義_「画面ＩＤ」入力セルの位置_列" localSheetId="4">#REF!</definedName>
    <definedName name="画面イベント定義_「画面ＩＤ」入力セルの位置_列" localSheetId="5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" i="8" l="1"/>
  <c r="M66" i="15" s="1"/>
  <c r="M65" i="8"/>
  <c r="M65" i="15" s="1"/>
  <c r="M64" i="8"/>
  <c r="M64" i="15" s="1"/>
  <c r="M61" i="8"/>
  <c r="M61" i="15" s="1"/>
  <c r="M60" i="8"/>
  <c r="M60" i="15" s="1"/>
  <c r="M58" i="8"/>
  <c r="M58" i="15" s="1"/>
  <c r="M57" i="8"/>
  <c r="M57" i="15" s="1"/>
  <c r="M56" i="8"/>
  <c r="M56" i="15" s="1"/>
  <c r="M55" i="8"/>
  <c r="M55" i="15" s="1"/>
  <c r="M54" i="8"/>
  <c r="M54" i="15" s="1"/>
  <c r="M53" i="8"/>
  <c r="M53" i="15" s="1"/>
  <c r="M52" i="8"/>
  <c r="M52" i="15" s="1"/>
  <c r="M49" i="8"/>
  <c r="M49" i="15" s="1"/>
  <c r="M48" i="8"/>
  <c r="M48" i="15" s="1"/>
  <c r="M47" i="8"/>
  <c r="M47" i="15" s="1"/>
  <c r="M46" i="8"/>
  <c r="M46" i="15" s="1"/>
  <c r="M45" i="8"/>
  <c r="M45" i="15" s="1"/>
  <c r="M44" i="8"/>
  <c r="M44" i="15" s="1"/>
  <c r="M43" i="8"/>
  <c r="M43" i="15" s="1"/>
  <c r="M42" i="8"/>
  <c r="M42" i="15" s="1"/>
  <c r="M41" i="8"/>
  <c r="M41" i="15" s="1"/>
  <c r="M40" i="8"/>
  <c r="M40" i="15" s="1"/>
  <c r="M39" i="8"/>
  <c r="M39" i="15" s="1"/>
  <c r="M35" i="8"/>
  <c r="M35" i="15" s="1"/>
  <c r="M34" i="8"/>
  <c r="M34" i="15" s="1"/>
  <c r="M33" i="8"/>
  <c r="M33" i="15" s="1"/>
  <c r="M32" i="8"/>
  <c r="M32" i="15" s="1"/>
  <c r="M30" i="8"/>
  <c r="M30" i="15" s="1"/>
  <c r="M29" i="8"/>
  <c r="M29" i="15" s="1"/>
  <c r="M28" i="8"/>
  <c r="M28" i="15" s="1"/>
  <c r="M26" i="8"/>
  <c r="M26" i="15" s="1"/>
  <c r="M25" i="8"/>
  <c r="M25" i="15" s="1"/>
  <c r="M24" i="8"/>
  <c r="M24" i="15" s="1"/>
  <c r="M21" i="8"/>
  <c r="M21" i="15" s="1"/>
  <c r="M20" i="8"/>
  <c r="M20" i="15" s="1"/>
  <c r="M18" i="8"/>
  <c r="M18" i="15" s="1"/>
  <c r="M38" i="8" l="1"/>
  <c r="M38" i="15" s="1"/>
  <c r="M50" i="8" l="1"/>
  <c r="M50" i="15" s="1"/>
  <c r="M22" i="8"/>
  <c r="M22" i="15" s="1"/>
  <c r="M23" i="8"/>
  <c r="M23" i="15" s="1"/>
  <c r="M31" i="8"/>
  <c r="M31" i="15" s="1"/>
  <c r="M19" i="8"/>
  <c r="M19" i="15" s="1"/>
  <c r="M17" i="8" l="1"/>
  <c r="M17" i="15" s="1"/>
  <c r="M27" i="8"/>
  <c r="M27" i="15" s="1"/>
  <c r="M16" i="8" l="1"/>
  <c r="M16" i="15" s="1"/>
  <c r="M36" i="8" l="1"/>
  <c r="M36" i="15" s="1"/>
  <c r="M59" i="8"/>
  <c r="M59" i="15" s="1"/>
  <c r="M67" i="8" l="1"/>
  <c r="M67" i="15" s="1"/>
  <c r="M62" i="8"/>
  <c r="M62" i="15" s="1"/>
</calcChain>
</file>

<file path=xl/sharedStrings.xml><?xml version="1.0" encoding="utf-8"?>
<sst xmlns="http://schemas.openxmlformats.org/spreadsheetml/2006/main" count="926" uniqueCount="117">
  <si>
    <t>（単位：円）</t>
  </si>
  <si>
    <t>科目</t>
  </si>
  <si>
    <t>-</t>
  </si>
  <si>
    <t>比例連結割合変更に伴う差額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</si>
  <si>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</si>
  <si>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</si>
  <si>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</si>
  <si>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</si>
  <si>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</si>
  <si>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</si>
  <si>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</si>
  <si>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</si>
  <si>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</si>
  <si>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</si>
  <si>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</si>
  <si>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</si>
  <si>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</si>
  <si>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</si>
  <si>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</si>
  <si>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</si>
  <si>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</si>
  <si>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</si>
  <si>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</si>
  <si>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</si>
  <si>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</si>
  <si>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</si>
  <si>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</si>
  <si>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</si>
  <si>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</si>
  <si>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</si>
  <si>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</si>
  <si>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</si>
  <si>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</si>
  <si>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</si>
  <si>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</si>
  <si>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</si>
  <si>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</si>
  <si>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</si>
  <si>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</si>
  <si>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</si>
  <si>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</si>
  <si>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</si>
  <si>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</si>
  <si>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</si>
  <si>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</si>
  <si>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</si>
  <si>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</si>
  <si>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</si>
  <si>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</si>
  <si>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</si>
  <si>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</si>
  <si>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</si>
  <si>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</si>
  <si>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</si>
  <si>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</si>
  <si>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</si>
  <si>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</si>
  <si>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</si>
  <si>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</si>
  <si>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</si>
  <si>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</si>
  <si>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</si>
  <si>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</si>
  <si>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</si>
  <si>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</si>
  <si>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</si>
  <si>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</si>
  <si>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</si>
  <si>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</si>
  <si>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</si>
  <si>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</si>
  <si>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</si>
  <si>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</si>
  <si>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</si>
  <si>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</si>
  <si>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</si>
  <si>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</si>
  <si>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</si>
  <si>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</si>
  <si>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</si>
  <si>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</si>
  <si>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</si>
  <si>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</si>
  <si>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</si>
  <si>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</si>
  <si>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</si>
  <si>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</si>
  <si>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</si>
  <si>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</si>
  <si>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</si>
  <si>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</si>
  <si>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</si>
  <si>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金額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</si>
  <si>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</si>
  <si>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</si>
  <si>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</si>
  <si>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</si>
  <si>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</si>
  <si>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</si>
  <si>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*出力帳票選択 ： 財務書類</t>
  </si>
  <si>
    <t>*団体／会計コード ：</t>
  </si>
  <si>
    <t>*出力範囲 ： 年次</t>
  </si>
  <si>
    <t>*出力金額単位 ： 円</t>
  </si>
  <si>
    <t>資金収支計算書</t>
  </si>
  <si>
    <t>*団体区分 ： 退職手当会計</t>
    <rPh sb="8" eb="10">
      <t>タイショク</t>
    </rPh>
    <rPh sb="10" eb="12">
      <t>テアテ</t>
    </rPh>
    <rPh sb="12" eb="14">
      <t>カイケイ</t>
    </rPh>
    <phoneticPr fontId="2"/>
  </si>
  <si>
    <t>*団体区分 ： 消防補償会計</t>
    <rPh sb="8" eb="10">
      <t>ショウボウ</t>
    </rPh>
    <rPh sb="10" eb="12">
      <t>ホショウ</t>
    </rPh>
    <rPh sb="12" eb="14">
      <t>カイケイ</t>
    </rPh>
    <phoneticPr fontId="2"/>
  </si>
  <si>
    <t>*団体区分 ： 非常勤補償等会計</t>
    <rPh sb="8" eb="11">
      <t>ヒジョウキン</t>
    </rPh>
    <rPh sb="11" eb="13">
      <t>ホショウ</t>
    </rPh>
    <rPh sb="13" eb="14">
      <t>トウ</t>
    </rPh>
    <rPh sb="14" eb="16">
      <t>カイケイ</t>
    </rPh>
    <phoneticPr fontId="2"/>
  </si>
  <si>
    <t>*団体区分 ： 会館管理会計</t>
    <rPh sb="8" eb="10">
      <t>カイカン</t>
    </rPh>
    <rPh sb="10" eb="12">
      <t>カンリ</t>
    </rPh>
    <rPh sb="12" eb="14">
      <t>カイケイ</t>
    </rPh>
    <phoneticPr fontId="2"/>
  </si>
  <si>
    <t>*団体区分 ： 合算（除く交通災害）</t>
    <rPh sb="8" eb="10">
      <t>ガッサン</t>
    </rPh>
    <rPh sb="11" eb="12">
      <t>ノゾ</t>
    </rPh>
    <rPh sb="13" eb="15">
      <t>コウツウ</t>
    </rPh>
    <rPh sb="15" eb="17">
      <t>サイガイ</t>
    </rPh>
    <phoneticPr fontId="2"/>
  </si>
  <si>
    <t>*団体区分 ： 総合事務組合全体会計</t>
    <rPh sb="8" eb="10">
      <t>ソウゴウ</t>
    </rPh>
    <rPh sb="10" eb="12">
      <t>ジム</t>
    </rPh>
    <rPh sb="12" eb="14">
      <t>クミアイ</t>
    </rPh>
    <rPh sb="14" eb="16">
      <t>ゼンタイ</t>
    </rPh>
    <rPh sb="16" eb="18">
      <t>カイケイ</t>
    </rPh>
    <phoneticPr fontId="2"/>
  </si>
  <si>
    <t>*団体区分 ： 会計別</t>
  </si>
  <si>
    <r>
      <t xml:space="preserve">*団体／会計コード ： 001  ／  02   一般会計等  ／  </t>
    </r>
    <r>
      <rPr>
        <b/>
        <sz val="10.5"/>
        <rFont val="ＭＳ Ｐゴシック"/>
        <family val="3"/>
        <charset val="128"/>
      </rPr>
      <t>交通災害共済会計</t>
    </r>
    <phoneticPr fontId="10"/>
  </si>
  <si>
    <t>*団体区分 ： 共通会計</t>
    <rPh sb="8" eb="10">
      <t>キョウツウ</t>
    </rPh>
    <rPh sb="10" eb="12">
      <t>カイケイ</t>
    </rPh>
    <phoneticPr fontId="2"/>
  </si>
  <si>
    <t>自　令和 2年 4月  1日</t>
    <rPh sb="2" eb="4">
      <t>レイワ</t>
    </rPh>
    <phoneticPr fontId="10"/>
  </si>
  <si>
    <t>至　令和 3年 3月31日</t>
    <rPh sb="2" eb="4">
      <t>レイワ</t>
    </rPh>
    <phoneticPr fontId="10"/>
  </si>
  <si>
    <t>自　令和 2年 4月  1日</t>
    <rPh sb="2" eb="4">
      <t>レイワ</t>
    </rPh>
    <rPh sb="6" eb="7">
      <t>ネン</t>
    </rPh>
    <phoneticPr fontId="10"/>
  </si>
  <si>
    <t>*会計年度 ： 令和 2年度</t>
    <rPh sb="8" eb="10">
      <t>レイワ</t>
    </rPh>
    <rPh sb="12" eb="14">
      <t>ネンド</t>
    </rPh>
    <rPh sb="13" eb="14">
      <t>ド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</si>
</sst>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;&quot;△ &quot;0"/>
    <numFmt numFmtId="178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111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" fillId="2" borderId="0" xfId="0" applyFont="1" applyFill="1">
      <alignment vertical="center"/>
    </xf>
    <xf numFmtId="0" fontId="4" fillId="0" borderId="0" xfId="4" applyFont="1" applyFill="1" applyAlignment="1">
      <alignment vertical="center"/>
    </xf>
    <xf numFmtId="0" fontId="1" fillId="2" borderId="0" xfId="3" applyFont="1" applyFill="1">
      <alignment vertical="center"/>
    </xf>
    <xf numFmtId="0" fontId="1" fillId="2" borderId="0" xfId="0" applyFont="1" applyFill="1" applyBorder="1">
      <alignment vertical="center"/>
    </xf>
    <xf numFmtId="0" fontId="9" fillId="2" borderId="0" xfId="3" applyFont="1" applyFill="1">
      <alignment vertical="center"/>
    </xf>
    <xf numFmtId="0" fontId="11" fillId="2" borderId="0" xfId="2" applyFont="1" applyFill="1" applyAlignment="1">
      <alignment vertical="center"/>
    </xf>
    <xf numFmtId="49" fontId="7" fillId="2" borderId="0" xfId="2" applyNumberFormat="1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49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38" fontId="1" fillId="2" borderId="1" xfId="5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2" xfId="8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27" xfId="2" applyFont="1" applyFill="1" applyBorder="1" applyAlignment="1">
      <alignment vertical="center"/>
    </xf>
    <xf numFmtId="0" fontId="1" fillId="2" borderId="28" xfId="2" applyFont="1" applyFill="1" applyBorder="1" applyAlignment="1">
      <alignment vertical="center"/>
    </xf>
    <xf numFmtId="0" fontId="8" fillId="2" borderId="29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8" xfId="2" applyFont="1" applyFill="1" applyBorder="1" applyAlignment="1">
      <alignment vertical="center"/>
    </xf>
    <xf numFmtId="176" fontId="1" fillId="2" borderId="17" xfId="2" applyNumberFormat="1" applyFont="1" applyFill="1" applyBorder="1" applyAlignment="1">
      <alignment horizontal="right" vertical="center"/>
    </xf>
    <xf numFmtId="178" fontId="8" fillId="2" borderId="9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177" fontId="8" fillId="2" borderId="9" xfId="2" applyNumberFormat="1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vertical="center"/>
    </xf>
    <xf numFmtId="0" fontId="1" fillId="2" borderId="18" xfId="2" applyFont="1" applyFill="1" applyBorder="1" applyAlignment="1">
      <alignment vertical="center"/>
    </xf>
    <xf numFmtId="0" fontId="1" fillId="2" borderId="7" xfId="2" applyFont="1" applyFill="1" applyBorder="1" applyAlignment="1">
      <alignment vertical="center"/>
    </xf>
    <xf numFmtId="38" fontId="1" fillId="2" borderId="7" xfId="5" applyFont="1" applyFill="1" applyBorder="1" applyAlignment="1">
      <alignment vertical="center"/>
    </xf>
    <xf numFmtId="0" fontId="1" fillId="2" borderId="7" xfId="6" applyFont="1" applyFill="1" applyBorder="1" applyAlignment="1">
      <alignment vertical="center"/>
    </xf>
    <xf numFmtId="0" fontId="1" fillId="2" borderId="35" xfId="2" applyFont="1" applyFill="1" applyBorder="1" applyAlignment="1">
      <alignment vertical="center"/>
    </xf>
    <xf numFmtId="176" fontId="1" fillId="2" borderId="19" xfId="2" applyNumberFormat="1" applyFont="1" applyFill="1" applyBorder="1" applyAlignment="1">
      <alignment horizontal="right" vertical="center"/>
    </xf>
    <xf numFmtId="178" fontId="8" fillId="2" borderId="20" xfId="2" applyNumberFormat="1" applyFont="1" applyFill="1" applyBorder="1" applyAlignment="1">
      <alignment horizontal="center" vertical="center"/>
    </xf>
    <xf numFmtId="176" fontId="1" fillId="2" borderId="17" xfId="2" applyNumberFormat="1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176" fontId="1" fillId="2" borderId="21" xfId="2" applyNumberFormat="1" applyFont="1" applyFill="1" applyBorder="1" applyAlignment="1">
      <alignment horizontal="right" vertical="center"/>
    </xf>
    <xf numFmtId="176" fontId="1" fillId="2" borderId="15" xfId="2" applyNumberFormat="1" applyFont="1" applyFill="1" applyBorder="1" applyAlignment="1">
      <alignment horizontal="right" vertical="center"/>
    </xf>
    <xf numFmtId="178" fontId="8" fillId="2" borderId="16" xfId="2" applyNumberFormat="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/>
    </xf>
    <xf numFmtId="176" fontId="1" fillId="2" borderId="0" xfId="2" applyNumberFormat="1" applyFont="1" applyFill="1" applyBorder="1" applyAlignment="1">
      <alignment horizontal="right" vertical="center"/>
    </xf>
    <xf numFmtId="178" fontId="8" fillId="2" borderId="2" xfId="2" applyNumberFormat="1" applyFont="1" applyFill="1" applyBorder="1" applyAlignment="1">
      <alignment horizontal="center" vertical="center"/>
    </xf>
    <xf numFmtId="0" fontId="1" fillId="2" borderId="34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horizontal="left" vertical="center"/>
    </xf>
    <xf numFmtId="176" fontId="1" fillId="2" borderId="3" xfId="2" applyNumberFormat="1" applyFont="1" applyFill="1" applyBorder="1" applyAlignment="1">
      <alignment horizontal="right" vertical="center"/>
    </xf>
    <xf numFmtId="178" fontId="8" fillId="2" borderId="5" xfId="2" applyNumberFormat="1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1" xfId="2" applyFont="1" applyFill="1" applyBorder="1" applyAlignment="1">
      <alignment horizontal="left" vertical="center"/>
    </xf>
    <xf numFmtId="0" fontId="1" fillId="2" borderId="22" xfId="2" applyFont="1" applyFill="1" applyBorder="1" applyAlignment="1">
      <alignment horizontal="left" vertical="center"/>
    </xf>
    <xf numFmtId="0" fontId="1" fillId="2" borderId="23" xfId="2" applyFont="1" applyFill="1" applyBorder="1" applyAlignment="1">
      <alignment horizontal="left" vertical="center"/>
    </xf>
    <xf numFmtId="176" fontId="1" fillId="2" borderId="24" xfId="2" applyNumberFormat="1" applyFont="1" applyFill="1" applyBorder="1" applyAlignment="1">
      <alignment horizontal="right" vertical="center"/>
    </xf>
    <xf numFmtId="178" fontId="8" fillId="2" borderId="25" xfId="2" applyNumberFormat="1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vertical="center"/>
    </xf>
    <xf numFmtId="0" fontId="1" fillId="2" borderId="14" xfId="2" applyFont="1" applyFill="1" applyBorder="1" applyAlignment="1">
      <alignment vertical="center"/>
    </xf>
    <xf numFmtId="38" fontId="1" fillId="2" borderId="14" xfId="5" applyFont="1" applyFill="1" applyBorder="1" applyAlignment="1">
      <alignment vertical="center"/>
    </xf>
    <xf numFmtId="0" fontId="1" fillId="2" borderId="14" xfId="6" applyFont="1" applyFill="1" applyBorder="1" applyAlignment="1">
      <alignment vertical="center"/>
    </xf>
    <xf numFmtId="38" fontId="7" fillId="2" borderId="0" xfId="5" applyFont="1" applyFill="1" applyBorder="1" applyAlignment="1">
      <alignment vertical="center"/>
    </xf>
    <xf numFmtId="0" fontId="7" fillId="2" borderId="0" xfId="6" applyFont="1" applyFill="1" applyBorder="1" applyAlignment="1">
      <alignment vertical="center"/>
    </xf>
    <xf numFmtId="0" fontId="7" fillId="2" borderId="0" xfId="8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0" fontId="7" fillId="2" borderId="0" xfId="2" applyFont="1" applyFill="1" applyBorder="1" applyAlignment="1">
      <alignment horizontal="left" vertical="center"/>
    </xf>
    <xf numFmtId="176" fontId="1" fillId="2" borderId="0" xfId="0" applyNumberFormat="1" applyFont="1" applyFill="1" applyBorder="1">
      <alignment vertical="center"/>
    </xf>
    <xf numFmtId="176" fontId="0" fillId="2" borderId="19" xfId="2" applyNumberFormat="1" applyFont="1" applyFill="1" applyBorder="1" applyAlignment="1">
      <alignment horizontal="right" vertical="center"/>
    </xf>
    <xf numFmtId="176" fontId="0" fillId="2" borderId="17" xfId="2" applyNumberFormat="1" applyFont="1" applyFill="1" applyBorder="1" applyAlignment="1">
      <alignment horizontal="righ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27" xfId="2" applyFont="1" applyFill="1" applyBorder="1" applyAlignment="1">
      <alignment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1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27" xfId="2" applyFont="1" applyFill="1" applyBorder="1" applyAlignment="1">
      <alignment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1" xfId="2" applyFont="1" applyFill="1" applyBorder="1" applyAlignment="1">
      <alignment horizontal="left" vertical="center"/>
    </xf>
    <xf numFmtId="0" fontId="1" fillId="2" borderId="18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35" xfId="2" applyFont="1" applyFill="1" applyBorder="1" applyAlignment="1">
      <alignment horizontal="left" vertical="center"/>
    </xf>
    <xf numFmtId="0" fontId="1" fillId="2" borderId="6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8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14" xfId="2" applyFont="1" applyFill="1" applyBorder="1" applyAlignment="1">
      <alignment horizontal="left" vertical="center"/>
    </xf>
    <xf numFmtId="0" fontId="1" fillId="2" borderId="26" xfId="2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vertical="center"/>
    </xf>
    <xf numFmtId="0" fontId="1" fillId="2" borderId="27" xfId="2" applyFont="1" applyFill="1" applyBorder="1" applyAlignment="1">
      <alignment vertical="center"/>
    </xf>
    <xf numFmtId="0" fontId="1" fillId="2" borderId="30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0" fontId="1" fillId="2" borderId="28" xfId="2" applyFont="1" applyFill="1" applyBorder="1" applyAlignment="1">
      <alignment horizontal="center" vertical="center"/>
    </xf>
    <xf numFmtId="0" fontId="1" fillId="2" borderId="29" xfId="2" applyFont="1" applyFill="1" applyBorder="1" applyAlignment="1">
      <alignment horizontal="center" vertical="center"/>
    </xf>
    <xf numFmtId="0" fontId="1" fillId="2" borderId="33" xfId="2" applyFont="1" applyFill="1" applyBorder="1" applyAlignment="1">
      <alignment horizontal="center" vertical="center"/>
    </xf>
    <xf numFmtId="0" fontId="1" fillId="2" borderId="36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1" xfId="2" applyFont="1" applyFill="1" applyBorder="1" applyAlignment="1">
      <alignment horizontal="left" vertical="center"/>
    </xf>
    <xf numFmtId="0" fontId="1" fillId="2" borderId="12" xfId="2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</cellXfs>
  <cellStyles count="12">
    <cellStyle name="桁区切り 2" xfId="5"/>
    <cellStyle name="標準" xfId="0" builtinId="0"/>
    <cellStyle name="標準 2" xfId="1"/>
    <cellStyle name="標準 2 3" xfId="9"/>
    <cellStyle name="標準 4" xfId="10"/>
    <cellStyle name="標準 5" xfId="7"/>
    <cellStyle name="標準 6" xfId="11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9"/>
  <sheetViews>
    <sheetView tabSelected="1" topLeftCell="B1" zoomScale="85" zoomScaleNormal="85" workbookViewId="0">
      <selection activeCell="S26" sqref="S26"/>
    </sheetView>
  </sheetViews>
  <sheetFormatPr defaultColWidth="9" defaultRowHeight="13" x14ac:dyDescent="0.2"/>
  <cols>
    <col min="1" max="1" width="0" style="1" hidden="1" customWidth="1"/>
    <col min="2" max="2" width="0.81640625" style="2" customWidth="1"/>
    <col min="3" max="11" width="2.08984375" style="2" customWidth="1"/>
    <col min="12" max="12" width="13.1796875" style="2" customWidth="1"/>
    <col min="13" max="13" width="21.6328125" style="2" bestFit="1" customWidth="1"/>
    <col min="14" max="14" width="3" style="2" customWidth="1"/>
    <col min="15" max="15" width="0.8164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116</v>
      </c>
    </row>
    <row r="3" spans="1:15" x14ac:dyDescent="0.2">
      <c r="C3" s="4" t="s">
        <v>99</v>
      </c>
    </row>
    <row r="4" spans="1:15" x14ac:dyDescent="0.2">
      <c r="C4" s="4" t="s">
        <v>109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94" t="s">
        <v>103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s="6" customFormat="1" ht="14" x14ac:dyDescent="0.2">
      <c r="A10" s="9"/>
      <c r="B10" s="10"/>
      <c r="C10" s="95" t="s">
        <v>113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5" s="6" customFormat="1" ht="14" x14ac:dyDescent="0.2">
      <c r="A11" s="9"/>
      <c r="B11" s="10"/>
      <c r="C11" s="95" t="s">
        <v>114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96" t="s">
        <v>1</v>
      </c>
      <c r="D13" s="97"/>
      <c r="E13" s="97"/>
      <c r="F13" s="97"/>
      <c r="G13" s="97"/>
      <c r="H13" s="97"/>
      <c r="I13" s="97"/>
      <c r="J13" s="98"/>
      <c r="K13" s="98"/>
      <c r="L13" s="99"/>
      <c r="M13" s="103" t="s">
        <v>92</v>
      </c>
      <c r="N13" s="104"/>
    </row>
    <row r="14" spans="1:15" s="6" customFormat="1" ht="13.5" thickBot="1" x14ac:dyDescent="0.25">
      <c r="A14" s="9" t="s">
        <v>91</v>
      </c>
      <c r="B14" s="1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5"/>
      <c r="N14" s="106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75"/>
      <c r="I15" s="17"/>
      <c r="J15" s="75"/>
      <c r="K15" s="75"/>
      <c r="L15" s="76"/>
      <c r="M15" s="20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26">
        <f>合算!M16+交通災害!M16-4600000</f>
        <v>1865048988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26">
        <f>合算!M17+交通災害!M17</f>
        <v>123582334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26">
        <f>合算!M18+交通災害!M18</f>
        <v>95330482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26">
        <f>合算!M19+交通災害!M19</f>
        <v>16479016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26">
        <f>合算!M20+交通災害!M20</f>
        <v>47836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f>合算!M21+交通災害!M21</f>
        <v>11725000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26">
        <f>合算!M22+交通災害!M22-4600000</f>
        <v>1741466654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26">
        <f>合算!M23+交通災害!M23</f>
        <v>14958999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26">
        <f>合算!M24+交通災害!M24</f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26">
        <f>合算!M25+交通災害!M25-4600000</f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26">
        <f>合算!M26+交通災害!M26</f>
        <v>1726507655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26">
        <f>合算!M27+交通災害!M27-4600000</f>
        <v>2965177388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26">
        <f>合算!M28+交通災害!M28-4600000</f>
        <v>2714505799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26">
        <f>合算!M29+交通災害!M29</f>
        <v>142118000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26">
        <f>合算!M30+交通災害!M30</f>
        <v>22118100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26">
        <f>合算!M31+交通災害!M31</f>
        <v>86435489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26">
        <f>合算!M32+交通災害!M32</f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26">
        <f>合算!M33+交通災害!M33</f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26">
        <f>合算!M34+交通災害!M34</f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26">
        <f>合算!M35+交通災害!M35</f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f>合算!M36+交通災害!M36</f>
        <v>1100128400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40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26">
        <f>合算!M38+交通災害!M38</f>
        <v>1284683016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26">
        <f>合算!M39+交通災害!M39</f>
        <v>227316650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26">
        <f>合算!M40+交通災害!M40</f>
        <v>1057366366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26">
        <f>合算!M41+交通災害!M41</f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26">
        <f>合算!M42+交通災害!M42</f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26">
        <f>合算!M43+交通災害!M43</f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26">
        <f>合算!M44+交通災害!M44</f>
        <v>5000000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26">
        <f>合算!M45+交通災害!M45</f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26">
        <f>合算!M46+交通災害!M46</f>
        <v>5000000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26">
        <f>合算!M47+交通災害!M47</f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26">
        <f>合算!M48+交通災害!M48</f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26">
        <f>合算!M49+交通災害!M49</f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38">
        <f>合算!M50+交通災害!M50</f>
        <v>-1279683016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40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26">
        <f>合算!M52+交通災害!M52</f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26">
        <f>合算!M53+交通災害!M53</f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26">
        <f>合算!M54+交通災害!M54</f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26">
        <f>合算!M55+交通災害!M55</f>
        <v>105900000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26">
        <f>合算!M56+交通災害!M56</f>
        <v>105900000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74"/>
      <c r="J57" s="11"/>
      <c r="K57" s="11"/>
      <c r="L57" s="25"/>
      <c r="M57" s="26">
        <f>合算!M57+交通災害!M57</f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3"/>
      <c r="J58" s="34"/>
      <c r="K58" s="34"/>
      <c r="L58" s="37"/>
      <c r="M58" s="38">
        <f>合算!M58+交通災害!M58</f>
        <v>105900000</v>
      </c>
      <c r="N58" s="39"/>
      <c r="O58" s="70"/>
    </row>
    <row r="59" spans="1:17" s="6" customFormat="1" x14ac:dyDescent="0.2">
      <c r="A59" s="1" t="s">
        <v>77</v>
      </c>
      <c r="B59" s="2"/>
      <c r="C59" s="107" t="s">
        <v>78</v>
      </c>
      <c r="D59" s="108"/>
      <c r="E59" s="108"/>
      <c r="F59" s="108"/>
      <c r="G59" s="108"/>
      <c r="H59" s="108"/>
      <c r="I59" s="108"/>
      <c r="J59" s="108"/>
      <c r="K59" s="108"/>
      <c r="L59" s="109"/>
      <c r="M59" s="71">
        <f>合算!M59+交通災害!M59</f>
        <v>-73654616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85" t="s">
        <v>80</v>
      </c>
      <c r="D60" s="86"/>
      <c r="E60" s="86"/>
      <c r="F60" s="86"/>
      <c r="G60" s="86"/>
      <c r="H60" s="86"/>
      <c r="I60" s="86"/>
      <c r="J60" s="86"/>
      <c r="K60" s="86"/>
      <c r="L60" s="87"/>
      <c r="M60" s="38">
        <f>合算!M60+交通災害!M60</f>
        <v>428037602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88" t="s">
        <v>3</v>
      </c>
      <c r="D61" s="89"/>
      <c r="E61" s="89"/>
      <c r="F61" s="89"/>
      <c r="G61" s="89"/>
      <c r="H61" s="89"/>
      <c r="I61" s="89"/>
      <c r="J61" s="89"/>
      <c r="K61" s="89"/>
      <c r="L61" s="90"/>
      <c r="M61" s="44" t="e">
        <f>合算!M61+交通災害!M61</f>
        <v>#VALUE!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91" t="s">
        <v>82</v>
      </c>
      <c r="D62" s="92"/>
      <c r="E62" s="92"/>
      <c r="F62" s="92"/>
      <c r="G62" s="92"/>
      <c r="H62" s="92"/>
      <c r="I62" s="92"/>
      <c r="J62" s="92"/>
      <c r="K62" s="92"/>
      <c r="L62" s="93"/>
      <c r="M62" s="45">
        <f>合算!M62+交通災害!M62</f>
        <v>354382986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52">
        <f>合算!M64+交通災害!M64</f>
        <v>0</v>
      </c>
      <c r="N64" s="53"/>
      <c r="O64" s="70"/>
    </row>
    <row r="65" spans="1:15" s="6" customFormat="1" x14ac:dyDescent="0.2">
      <c r="A65" s="1" t="s">
        <v>85</v>
      </c>
      <c r="B65" s="2"/>
      <c r="C65" s="77" t="s">
        <v>86</v>
      </c>
      <c r="D65" s="78"/>
      <c r="E65" s="78"/>
      <c r="F65" s="78"/>
      <c r="G65" s="78"/>
      <c r="H65" s="78"/>
      <c r="I65" s="78"/>
      <c r="J65" s="78"/>
      <c r="K65" s="78"/>
      <c r="L65" s="78"/>
      <c r="M65" s="38">
        <f>合算!M65+交通災害!M65</f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58">
        <f>合算!M66+交通災害!M66</f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45">
        <f>合算!M67+交通災害!M67</f>
        <v>354382986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10" zoomScale="85" zoomScaleNormal="85" workbookViewId="0">
      <selection activeCell="R18" sqref="R18"/>
    </sheetView>
  </sheetViews>
  <sheetFormatPr defaultColWidth="9" defaultRowHeight="13" x14ac:dyDescent="0.2"/>
  <cols>
    <col min="1" max="1" width="0" style="1" hidden="1" customWidth="1"/>
    <col min="2" max="2" width="0.81640625" style="2" customWidth="1"/>
    <col min="3" max="11" width="2.08984375" style="2" customWidth="1"/>
    <col min="12" max="12" width="13.1796875" style="2" customWidth="1"/>
    <col min="13" max="13" width="21.6328125" style="2" bestFit="1" customWidth="1"/>
    <col min="14" max="14" width="3" style="2" customWidth="1"/>
    <col min="15" max="15" width="0.8164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2" t="s">
        <v>98</v>
      </c>
    </row>
    <row r="2" spans="1:15" x14ac:dyDescent="0.2">
      <c r="C2" s="4" t="s">
        <v>116</v>
      </c>
    </row>
    <row r="3" spans="1:15" x14ac:dyDescent="0.2">
      <c r="C3" s="2" t="s">
        <v>99</v>
      </c>
    </row>
    <row r="4" spans="1:15" x14ac:dyDescent="0.2">
      <c r="C4" s="2" t="s">
        <v>110</v>
      </c>
    </row>
    <row r="5" spans="1:15" x14ac:dyDescent="0.2">
      <c r="C5" s="2" t="s">
        <v>111</v>
      </c>
    </row>
    <row r="6" spans="1:15" x14ac:dyDescent="0.2">
      <c r="C6" s="2" t="s">
        <v>101</v>
      </c>
    </row>
    <row r="7" spans="1:15" x14ac:dyDescent="0.2">
      <c r="C7" s="2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94" t="s">
        <v>103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s="6" customFormat="1" ht="14" x14ac:dyDescent="0.2">
      <c r="A10" s="9"/>
      <c r="B10" s="10"/>
      <c r="C10" s="110" t="s">
        <v>115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</row>
    <row r="11" spans="1:15" s="6" customFormat="1" ht="14" x14ac:dyDescent="0.2">
      <c r="A11" s="9"/>
      <c r="B11" s="10"/>
      <c r="C11" s="110" t="s">
        <v>114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96" t="s">
        <v>1</v>
      </c>
      <c r="D13" s="97"/>
      <c r="E13" s="97"/>
      <c r="F13" s="97"/>
      <c r="G13" s="97"/>
      <c r="H13" s="97"/>
      <c r="I13" s="97"/>
      <c r="J13" s="98"/>
      <c r="K13" s="98"/>
      <c r="L13" s="99"/>
      <c r="M13" s="103" t="s">
        <v>92</v>
      </c>
      <c r="N13" s="104"/>
    </row>
    <row r="14" spans="1:15" s="6" customFormat="1" ht="13.5" thickBot="1" x14ac:dyDescent="0.25">
      <c r="A14" s="9" t="s">
        <v>91</v>
      </c>
      <c r="B14" s="1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5"/>
      <c r="N14" s="106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20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26">
        <v>19784714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26">
        <v>15184714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26">
        <v>0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26">
        <v>3459714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26">
        <v>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26">
        <v>11725000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26">
        <v>4600000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26">
        <v>0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2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26">
        <v>4600000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26">
        <v>0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26">
        <v>22191602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26">
        <v>0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26"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26">
        <v>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26">
        <v>22191602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2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2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2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2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2406888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40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26">
        <v>6074169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26"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26">
        <v>6074169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2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2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2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26">
        <v>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2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26">
        <v>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2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2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2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38">
        <v>-6074169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40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2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2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2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26"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26"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2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38">
        <v>0</v>
      </c>
      <c r="N58" s="39"/>
      <c r="O58" s="70"/>
    </row>
    <row r="59" spans="1:17" s="6" customFormat="1" x14ac:dyDescent="0.2">
      <c r="A59" s="1" t="s">
        <v>77</v>
      </c>
      <c r="B59" s="2"/>
      <c r="C59" s="107" t="s">
        <v>78</v>
      </c>
      <c r="D59" s="108"/>
      <c r="E59" s="108"/>
      <c r="F59" s="108"/>
      <c r="G59" s="108"/>
      <c r="H59" s="108"/>
      <c r="I59" s="108"/>
      <c r="J59" s="108"/>
      <c r="K59" s="108"/>
      <c r="L59" s="109"/>
      <c r="M59" s="38">
        <v>-3667281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85" t="s">
        <v>80</v>
      </c>
      <c r="D60" s="86"/>
      <c r="E60" s="86"/>
      <c r="F60" s="86"/>
      <c r="G60" s="86"/>
      <c r="H60" s="86"/>
      <c r="I60" s="86"/>
      <c r="J60" s="86"/>
      <c r="K60" s="86"/>
      <c r="L60" s="87"/>
      <c r="M60" s="38">
        <v>5713816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88" t="s">
        <v>3</v>
      </c>
      <c r="D61" s="89"/>
      <c r="E61" s="89"/>
      <c r="F61" s="89"/>
      <c r="G61" s="89"/>
      <c r="H61" s="89"/>
      <c r="I61" s="89"/>
      <c r="J61" s="89"/>
      <c r="K61" s="89"/>
      <c r="L61" s="90"/>
      <c r="M61" s="44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91" t="s">
        <v>82</v>
      </c>
      <c r="D62" s="92"/>
      <c r="E62" s="92"/>
      <c r="F62" s="92"/>
      <c r="G62" s="92"/>
      <c r="H62" s="92"/>
      <c r="I62" s="92"/>
      <c r="J62" s="92"/>
      <c r="K62" s="92"/>
      <c r="L62" s="93"/>
      <c r="M62" s="45">
        <v>2046535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52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3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58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45">
        <v>2046535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3:L14"/>
    <mergeCell ref="M13:N14"/>
    <mergeCell ref="C59:L59"/>
    <mergeCell ref="C10:O10"/>
    <mergeCell ref="C11:O11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9"/>
  <sheetViews>
    <sheetView topLeftCell="B7" zoomScale="85" zoomScaleNormal="85" workbookViewId="0">
      <selection activeCell="B2" sqref="A2:XFD2"/>
    </sheetView>
  </sheetViews>
  <sheetFormatPr defaultColWidth="9" defaultRowHeight="13" x14ac:dyDescent="0.2"/>
  <cols>
    <col min="1" max="1" width="0" style="1" hidden="1" customWidth="1"/>
    <col min="2" max="2" width="0.81640625" style="2" customWidth="1"/>
    <col min="3" max="11" width="2.08984375" style="2" customWidth="1"/>
    <col min="12" max="12" width="13.1796875" style="2" customWidth="1"/>
    <col min="13" max="13" width="21.6328125" style="2" bestFit="1" customWidth="1"/>
    <col min="14" max="14" width="3" style="2" customWidth="1"/>
    <col min="15" max="15" width="0.8164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116</v>
      </c>
    </row>
    <row r="3" spans="1:15" x14ac:dyDescent="0.2">
      <c r="C3" s="4" t="s">
        <v>99</v>
      </c>
    </row>
    <row r="4" spans="1:15" x14ac:dyDescent="0.2">
      <c r="C4" s="4" t="s">
        <v>108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94" t="s">
        <v>103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s="6" customFormat="1" ht="14" x14ac:dyDescent="0.2">
      <c r="A10" s="9"/>
      <c r="B10" s="10"/>
      <c r="C10" s="95" t="s">
        <v>113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5" s="6" customFormat="1" ht="14" x14ac:dyDescent="0.2">
      <c r="A11" s="9"/>
      <c r="B11" s="10"/>
      <c r="C11" s="95" t="s">
        <v>114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96" t="s">
        <v>1</v>
      </c>
      <c r="D13" s="97"/>
      <c r="E13" s="97"/>
      <c r="F13" s="97"/>
      <c r="G13" s="97"/>
      <c r="H13" s="97"/>
      <c r="I13" s="97"/>
      <c r="J13" s="98"/>
      <c r="K13" s="98"/>
      <c r="L13" s="99"/>
      <c r="M13" s="103" t="s">
        <v>92</v>
      </c>
      <c r="N13" s="104"/>
    </row>
    <row r="14" spans="1:15" s="6" customFormat="1" ht="13.5" thickBot="1" x14ac:dyDescent="0.25">
      <c r="A14" s="9" t="s">
        <v>91</v>
      </c>
      <c r="B14" s="1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5"/>
      <c r="N14" s="106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18"/>
      <c r="I15" s="17"/>
      <c r="J15" s="18"/>
      <c r="K15" s="18"/>
      <c r="L15" s="19"/>
      <c r="M15" s="20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26">
        <f>退職!M16+消防!M16+非常勤!M16+会館!M16+共通!M16</f>
        <v>1849864274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26">
        <f>退職!M17+消防!M17+非常勤!M17+会館!M17+共通!M17</f>
        <v>108397620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26">
        <f>退職!M18+消防!M18+非常勤!M18+会館!M18+共通!M18</f>
        <v>95330482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26">
        <f>退職!M19+消防!M19+非常勤!M19+会館!M19+共通!M19</f>
        <v>13019302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26">
        <f>退職!M20+消防!M20+非常勤!M20+会館!M20+共通!M20</f>
        <v>47836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f>退職!M21+消防!M21+非常勤!M21+会館!M21+共通!M21</f>
        <v>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26">
        <f>退職!M22+消防!M22+非常勤!M22+会館!M22+共通!M22</f>
        <v>1741466654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26">
        <f>退職!M23+消防!M23+非常勤!M23+会館!M23+共通!M23</f>
        <v>14958999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26">
        <f>退職!M24+消防!M24+非常勤!M24+会館!M24+共通!M24</f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26">
        <f>退職!M25+消防!M25+非常勤!M25+会館!M25+共通!M25</f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26">
        <f>退職!M26+消防!M26+非常勤!M26+会館!M26+共通!M26</f>
        <v>1726507655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26">
        <f>退職!M27+消防!M27+非常勤!M27+会館!M27+共通!M27</f>
        <v>2947585786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26">
        <f>退職!M28+消防!M28+非常勤!M28+会館!M28+共通!M28</f>
        <v>2719105799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26">
        <f>退職!M29+消防!M29+非常勤!M29+会館!M29+共通!M29</f>
        <v>142118000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26">
        <f>退職!M30+消防!M30+非常勤!M30+会館!M30+共通!M30</f>
        <v>22118100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26">
        <f>退職!M31+消防!M31+非常勤!M31+会館!M31+共通!M31</f>
        <v>64243887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26">
        <f>退職!M32+消防!M32+非常勤!M32+会館!M32+共通!M32</f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26">
        <f>退職!M33+消防!M33+非常勤!M33+会館!M33+共通!M33</f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26">
        <f>退職!M34+消防!M34+非常勤!M34+会館!M34+共通!M34</f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26">
        <f>退職!M35+消防!M35+非常勤!M35+会館!M35+共通!M35</f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f>退職!M36+消防!M36+非常勤!M36+会館!M36+共通!M36</f>
        <v>1097721512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40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26">
        <f>退職!M38+消防!M38+非常勤!M38+会館!M38+共通!M38</f>
        <v>1278608847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26">
        <f>退職!M39+消防!M39+非常勤!M39+会館!M39+共通!M39</f>
        <v>227316650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26">
        <f>退職!M40+消防!M40+非常勤!M40+会館!M40+共通!M40</f>
        <v>1051292197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26">
        <f>退職!M41+消防!M41+非常勤!M41+会館!M41+共通!M41</f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26">
        <f>退職!M42+消防!M42+非常勤!M42+会館!M42+共通!M42</f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26">
        <f>退職!M43+消防!M43+非常勤!M43+会館!M43+共通!M43</f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26">
        <f>退職!M44+消防!M44+非常勤!M44+会館!M44+共通!M44</f>
        <v>5000000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26">
        <f>退職!M45+消防!M45+非常勤!M45+会館!M45+共通!M45</f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26">
        <f>退職!M46+消防!M46+非常勤!M46+会館!M46+共通!M46</f>
        <v>5000000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26">
        <f>退職!M47+消防!M47+非常勤!M47+会館!M47+共通!M47</f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26">
        <f>退職!M48+消防!M48+非常勤!M48+会館!M48+共通!M48</f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26">
        <f>退職!M49+消防!M49+非常勤!M49+会館!M49+共通!M49</f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38">
        <f>退職!M50+消防!M50+非常勤!M50+会館!M50+共通!M50</f>
        <v>-1273608847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40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26">
        <f>退職!M52+消防!M52+非常勤!M52+会館!M52+共通!M52</f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26">
        <f>退職!M53+消防!M53+非常勤!M53+会館!M53+共通!M53</f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26">
        <f>退職!M54+消防!M54+非常勤!M54+会館!M54+共通!M54</f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26">
        <f>退職!M55+消防!M55+非常勤!M55+会館!M55+共通!M55</f>
        <v>105900000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26">
        <f>退職!M56+消防!M56+非常勤!M56+会館!M56+共通!M56</f>
        <v>105900000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42"/>
      <c r="J57" s="11"/>
      <c r="K57" s="11"/>
      <c r="L57" s="25"/>
      <c r="M57" s="26">
        <f>退職!M57+消防!M57+非常勤!M57+会館!M57+共通!M57</f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43"/>
      <c r="J58" s="34"/>
      <c r="K58" s="34"/>
      <c r="L58" s="37"/>
      <c r="M58" s="38">
        <f>退職!M58+消防!M58+非常勤!M58+会館!M58+共通!M58</f>
        <v>105900000</v>
      </c>
      <c r="N58" s="39"/>
      <c r="O58" s="70"/>
    </row>
    <row r="59" spans="1:17" s="6" customFormat="1" x14ac:dyDescent="0.2">
      <c r="A59" s="1" t="s">
        <v>77</v>
      </c>
      <c r="B59" s="2"/>
      <c r="C59" s="107" t="s">
        <v>78</v>
      </c>
      <c r="D59" s="108"/>
      <c r="E59" s="108"/>
      <c r="F59" s="108"/>
      <c r="G59" s="108"/>
      <c r="H59" s="108"/>
      <c r="I59" s="108"/>
      <c r="J59" s="108"/>
      <c r="K59" s="108"/>
      <c r="L59" s="109"/>
      <c r="M59" s="71">
        <f>退職!M59+消防!M59+非常勤!M59+会館!M59+共通!M59</f>
        <v>-69987335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85" t="s">
        <v>80</v>
      </c>
      <c r="D60" s="86"/>
      <c r="E60" s="86"/>
      <c r="F60" s="86"/>
      <c r="G60" s="86"/>
      <c r="H60" s="86"/>
      <c r="I60" s="86"/>
      <c r="J60" s="86"/>
      <c r="K60" s="86"/>
      <c r="L60" s="87"/>
      <c r="M60" s="38">
        <f>退職!M60+消防!M60+非常勤!M60+会館!M60+共通!M60</f>
        <v>422323786</v>
      </c>
      <c r="N60" s="39"/>
      <c r="O60" s="70"/>
    </row>
    <row r="61" spans="1:17" s="6" customFormat="1" ht="13.5" hidden="1" thickBot="1" x14ac:dyDescent="0.25">
      <c r="A61" s="1">
        <v>4435000</v>
      </c>
      <c r="B61" s="2"/>
      <c r="C61" s="88" t="s">
        <v>3</v>
      </c>
      <c r="D61" s="89"/>
      <c r="E61" s="89"/>
      <c r="F61" s="89"/>
      <c r="G61" s="89"/>
      <c r="H61" s="89"/>
      <c r="I61" s="89"/>
      <c r="J61" s="89"/>
      <c r="K61" s="89"/>
      <c r="L61" s="90"/>
      <c r="M61" s="44" t="e">
        <f>退職!M61+消防!M61+非常勤!M61+会館!M61+共通!M61</f>
        <v>#VALUE!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91" t="s">
        <v>82</v>
      </c>
      <c r="D62" s="92"/>
      <c r="E62" s="92"/>
      <c r="F62" s="92"/>
      <c r="G62" s="92"/>
      <c r="H62" s="92"/>
      <c r="I62" s="92"/>
      <c r="J62" s="92"/>
      <c r="K62" s="92"/>
      <c r="L62" s="93"/>
      <c r="M62" s="45">
        <f>退職!M62+消防!M62+非常勤!M62+会館!M62+共通!M62</f>
        <v>352336451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52">
        <f>退職!M64+消防!M64+非常勤!M64+会館!M64+共通!M64</f>
        <v>0</v>
      </c>
      <c r="N64" s="53"/>
      <c r="O64" s="70"/>
    </row>
    <row r="65" spans="1:15" s="6" customFormat="1" x14ac:dyDescent="0.2">
      <c r="A65" s="1" t="s">
        <v>85</v>
      </c>
      <c r="B65" s="2"/>
      <c r="C65" s="54" t="s">
        <v>86</v>
      </c>
      <c r="D65" s="55"/>
      <c r="E65" s="55"/>
      <c r="F65" s="55"/>
      <c r="G65" s="55"/>
      <c r="H65" s="55"/>
      <c r="I65" s="55"/>
      <c r="J65" s="55"/>
      <c r="K65" s="55"/>
      <c r="L65" s="55"/>
      <c r="M65" s="38">
        <f>退職!M65+消防!M65+非常勤!M65+会館!M65+共通!M65</f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58">
        <f>退職!M66+消防!M66+非常勤!M66+会館!M66+共通!M66</f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45">
        <f>退職!M67+消防!M67+非常勤!M67+会館!M67+共通!M67</f>
        <v>352336451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46" zoomScale="85" zoomScaleNormal="85" workbookViewId="0">
      <selection activeCell="S62" sqref="S62"/>
    </sheetView>
  </sheetViews>
  <sheetFormatPr defaultColWidth="9" defaultRowHeight="13" x14ac:dyDescent="0.2"/>
  <cols>
    <col min="1" max="1" width="0" style="1" hidden="1" customWidth="1"/>
    <col min="2" max="2" width="0.81640625" style="2" customWidth="1"/>
    <col min="3" max="11" width="2.08984375" style="2" customWidth="1"/>
    <col min="12" max="12" width="13.1796875" style="2" customWidth="1"/>
    <col min="13" max="13" width="21.6328125" style="2" bestFit="1" customWidth="1"/>
    <col min="14" max="14" width="3" style="2" customWidth="1"/>
    <col min="15" max="15" width="0.8164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116</v>
      </c>
    </row>
    <row r="3" spans="1:15" x14ac:dyDescent="0.2">
      <c r="C3" s="4" t="s">
        <v>99</v>
      </c>
    </row>
    <row r="4" spans="1:15" x14ac:dyDescent="0.2">
      <c r="C4" s="4" t="s">
        <v>112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94" t="s">
        <v>103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s="6" customFormat="1" ht="14" x14ac:dyDescent="0.2">
      <c r="A10" s="9"/>
      <c r="B10" s="10"/>
      <c r="C10" s="95" t="s">
        <v>113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5" s="6" customFormat="1" ht="14" x14ac:dyDescent="0.2">
      <c r="A11" s="9"/>
      <c r="B11" s="10"/>
      <c r="C11" s="95" t="s">
        <v>114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96" t="s">
        <v>1</v>
      </c>
      <c r="D13" s="97"/>
      <c r="E13" s="97"/>
      <c r="F13" s="97"/>
      <c r="G13" s="97"/>
      <c r="H13" s="97"/>
      <c r="I13" s="97"/>
      <c r="J13" s="98"/>
      <c r="K13" s="98"/>
      <c r="L13" s="99"/>
      <c r="M13" s="103" t="s">
        <v>92</v>
      </c>
      <c r="N13" s="104"/>
    </row>
    <row r="14" spans="1:15" s="6" customFormat="1" ht="13.5" thickBot="1" x14ac:dyDescent="0.25">
      <c r="A14" s="9" t="s">
        <v>91</v>
      </c>
      <c r="B14" s="1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5"/>
      <c r="N14" s="106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20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26">
        <v>25921232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26">
        <v>20200516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26">
        <v>18582349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72">
        <v>1618167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26">
        <v>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v>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26">
        <v>5720716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26">
        <v>5720716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2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26"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26">
        <v>0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26">
        <v>25921232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26">
        <v>4600000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26"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26">
        <v>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26">
        <v>21321232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2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2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2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2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0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40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26">
        <v>0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26"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26">
        <v>0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2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2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2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26">
        <v>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2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26">
        <v>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2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2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2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38">
        <v>0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40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2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2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2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26"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26"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2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38">
        <v>0</v>
      </c>
      <c r="N58" s="39"/>
      <c r="O58" s="70"/>
    </row>
    <row r="59" spans="1:17" s="6" customFormat="1" x14ac:dyDescent="0.2">
      <c r="A59" s="1" t="s">
        <v>77</v>
      </c>
      <c r="B59" s="2"/>
      <c r="C59" s="107" t="s">
        <v>78</v>
      </c>
      <c r="D59" s="108"/>
      <c r="E59" s="108"/>
      <c r="F59" s="108"/>
      <c r="G59" s="108"/>
      <c r="H59" s="108"/>
      <c r="I59" s="108"/>
      <c r="J59" s="108"/>
      <c r="K59" s="108"/>
      <c r="L59" s="109"/>
      <c r="M59" s="71">
        <v>0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85" t="s">
        <v>80</v>
      </c>
      <c r="D60" s="86"/>
      <c r="E60" s="86"/>
      <c r="F60" s="86"/>
      <c r="G60" s="86"/>
      <c r="H60" s="86"/>
      <c r="I60" s="86"/>
      <c r="J60" s="86"/>
      <c r="K60" s="86"/>
      <c r="L60" s="87"/>
      <c r="M60" s="38">
        <v>0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88" t="s">
        <v>3</v>
      </c>
      <c r="D61" s="89"/>
      <c r="E61" s="89"/>
      <c r="F61" s="89"/>
      <c r="G61" s="89"/>
      <c r="H61" s="89"/>
      <c r="I61" s="89"/>
      <c r="J61" s="89"/>
      <c r="K61" s="89"/>
      <c r="L61" s="90"/>
      <c r="M61" s="44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91" t="s">
        <v>82</v>
      </c>
      <c r="D62" s="92"/>
      <c r="E62" s="92"/>
      <c r="F62" s="92"/>
      <c r="G62" s="92"/>
      <c r="H62" s="92"/>
      <c r="I62" s="92"/>
      <c r="J62" s="92"/>
      <c r="K62" s="92"/>
      <c r="L62" s="93"/>
      <c r="M62" s="45">
        <v>0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52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3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58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45">
        <v>0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1" zoomScale="85" zoomScaleNormal="85" workbookViewId="0">
      <selection activeCell="R18" sqref="R18"/>
    </sheetView>
  </sheetViews>
  <sheetFormatPr defaultColWidth="9" defaultRowHeight="13" x14ac:dyDescent="0.2"/>
  <cols>
    <col min="1" max="1" width="0" style="1" hidden="1" customWidth="1"/>
    <col min="2" max="2" width="0.81640625" style="2" customWidth="1"/>
    <col min="3" max="11" width="2.08984375" style="2" customWidth="1"/>
    <col min="12" max="12" width="13.1796875" style="2" customWidth="1"/>
    <col min="13" max="13" width="21.6328125" style="2" bestFit="1" customWidth="1"/>
    <col min="14" max="14" width="3" style="2" customWidth="1"/>
    <col min="15" max="15" width="0.8164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116</v>
      </c>
    </row>
    <row r="3" spans="1:15" x14ac:dyDescent="0.2">
      <c r="C3" s="4" t="s">
        <v>99</v>
      </c>
    </row>
    <row r="4" spans="1:15" x14ac:dyDescent="0.2">
      <c r="C4" s="4" t="s">
        <v>104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94" t="s">
        <v>103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s="6" customFormat="1" ht="14" x14ac:dyDescent="0.2">
      <c r="A10" s="9"/>
      <c r="B10" s="10"/>
      <c r="C10" s="95" t="s">
        <v>113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5" s="6" customFormat="1" ht="14" x14ac:dyDescent="0.2">
      <c r="A11" s="9"/>
      <c r="B11" s="10"/>
      <c r="C11" s="95" t="s">
        <v>114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96" t="s">
        <v>1</v>
      </c>
      <c r="D13" s="97"/>
      <c r="E13" s="97"/>
      <c r="F13" s="97"/>
      <c r="G13" s="97"/>
      <c r="H13" s="97"/>
      <c r="I13" s="97"/>
      <c r="J13" s="98"/>
      <c r="K13" s="98"/>
      <c r="L13" s="99"/>
      <c r="M13" s="103" t="s">
        <v>92</v>
      </c>
      <c r="N13" s="104"/>
    </row>
    <row r="14" spans="1:15" s="6" customFormat="1" ht="13.5" thickBot="1" x14ac:dyDescent="0.25">
      <c r="A14" s="9" t="s">
        <v>91</v>
      </c>
      <c r="B14" s="1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5"/>
      <c r="N14" s="106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20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26">
        <v>1754760149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26">
        <v>22379548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26">
        <v>19076833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26">
        <v>3302715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26">
        <v>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v>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26">
        <v>1732380601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26">
        <v>5872946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2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26"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26">
        <v>1726507655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26">
        <v>2697342451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26">
        <v>2667557804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26"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26">
        <v>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26">
        <v>29784647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2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2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2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2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942582302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40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26">
        <v>1043345808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26"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26">
        <v>1043345808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2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2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2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26">
        <v>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2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26">
        <v>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2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2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2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38">
        <v>-1043345808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40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2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2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2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26"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26"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2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38">
        <v>0</v>
      </c>
      <c r="N58" s="39"/>
      <c r="O58" s="70"/>
    </row>
    <row r="59" spans="1:17" s="6" customFormat="1" x14ac:dyDescent="0.2">
      <c r="A59" s="1" t="s">
        <v>77</v>
      </c>
      <c r="B59" s="2"/>
      <c r="C59" s="107" t="s">
        <v>78</v>
      </c>
      <c r="D59" s="108"/>
      <c r="E59" s="108"/>
      <c r="F59" s="108"/>
      <c r="G59" s="108"/>
      <c r="H59" s="108"/>
      <c r="I59" s="108"/>
      <c r="J59" s="108"/>
      <c r="K59" s="108"/>
      <c r="L59" s="109"/>
      <c r="M59" s="71">
        <v>-100763506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85" t="s">
        <v>80</v>
      </c>
      <c r="D60" s="86"/>
      <c r="E60" s="86"/>
      <c r="F60" s="86"/>
      <c r="G60" s="86"/>
      <c r="H60" s="86"/>
      <c r="I60" s="86"/>
      <c r="J60" s="86"/>
      <c r="K60" s="86"/>
      <c r="L60" s="87"/>
      <c r="M60" s="38">
        <v>414657465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88" t="s">
        <v>3</v>
      </c>
      <c r="D61" s="89"/>
      <c r="E61" s="89"/>
      <c r="F61" s="89"/>
      <c r="G61" s="89"/>
      <c r="H61" s="89"/>
      <c r="I61" s="89"/>
      <c r="J61" s="89"/>
      <c r="K61" s="89"/>
      <c r="L61" s="90"/>
      <c r="M61" s="44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91" t="s">
        <v>82</v>
      </c>
      <c r="D62" s="92"/>
      <c r="E62" s="92"/>
      <c r="F62" s="92"/>
      <c r="G62" s="92"/>
      <c r="H62" s="92"/>
      <c r="I62" s="92"/>
      <c r="J62" s="92"/>
      <c r="K62" s="92"/>
      <c r="L62" s="93"/>
      <c r="M62" s="45">
        <v>313893959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52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3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58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45">
        <v>313893959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46" zoomScale="85" zoomScaleNormal="85" workbookViewId="0">
      <selection activeCell="M16" sqref="M16:M67"/>
    </sheetView>
  </sheetViews>
  <sheetFormatPr defaultColWidth="9" defaultRowHeight="13" x14ac:dyDescent="0.2"/>
  <cols>
    <col min="1" max="1" width="0" style="1" hidden="1" customWidth="1"/>
    <col min="2" max="2" width="0.81640625" style="2" customWidth="1"/>
    <col min="3" max="11" width="2.08984375" style="2" customWidth="1"/>
    <col min="12" max="12" width="13.1796875" style="2" customWidth="1"/>
    <col min="13" max="13" width="21.6328125" style="2" bestFit="1" customWidth="1"/>
    <col min="14" max="14" width="3" style="2" customWidth="1"/>
    <col min="15" max="15" width="0.8164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116</v>
      </c>
    </row>
    <row r="3" spans="1:15" x14ac:dyDescent="0.2">
      <c r="C3" s="4" t="s">
        <v>99</v>
      </c>
    </row>
    <row r="4" spans="1:15" x14ac:dyDescent="0.2">
      <c r="C4" s="4" t="s">
        <v>106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94" t="s">
        <v>103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s="6" customFormat="1" ht="14" x14ac:dyDescent="0.2">
      <c r="A10" s="9"/>
      <c r="B10" s="10"/>
      <c r="C10" s="95" t="s">
        <v>113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5" s="6" customFormat="1" ht="14" x14ac:dyDescent="0.2">
      <c r="A11" s="9"/>
      <c r="B11" s="10"/>
      <c r="C11" s="95" t="s">
        <v>114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96" t="s">
        <v>1</v>
      </c>
      <c r="D13" s="97"/>
      <c r="E13" s="97"/>
      <c r="F13" s="97"/>
      <c r="G13" s="97"/>
      <c r="H13" s="97"/>
      <c r="I13" s="97"/>
      <c r="J13" s="98"/>
      <c r="K13" s="98"/>
      <c r="L13" s="99"/>
      <c r="M13" s="103" t="s">
        <v>92</v>
      </c>
      <c r="N13" s="104"/>
    </row>
    <row r="14" spans="1:15" s="6" customFormat="1" ht="13.5" thickBot="1" x14ac:dyDescent="0.25">
      <c r="A14" s="9" t="s">
        <v>91</v>
      </c>
      <c r="B14" s="1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5"/>
      <c r="N14" s="106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20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26">
        <v>9268765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26">
        <v>8839808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26">
        <v>8451919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26">
        <v>387889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26">
        <v>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v>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26">
        <v>428957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26">
        <v>428957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2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26"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26">
        <v>0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26">
        <v>14703384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26">
        <v>14658595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26"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26">
        <v>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26">
        <v>44789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2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2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2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2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5434619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40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26">
        <v>2757623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26"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26">
        <v>2757623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2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2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2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26">
        <v>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2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26">
        <v>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2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2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2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38">
        <v>-2757623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40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2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2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2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26"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26"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2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38">
        <v>0</v>
      </c>
      <c r="N58" s="39"/>
      <c r="O58" s="70"/>
    </row>
    <row r="59" spans="1:17" s="6" customFormat="1" x14ac:dyDescent="0.2">
      <c r="A59" s="1" t="s">
        <v>77</v>
      </c>
      <c r="B59" s="2"/>
      <c r="C59" s="107" t="s">
        <v>78</v>
      </c>
      <c r="D59" s="108"/>
      <c r="E59" s="108"/>
      <c r="F59" s="108"/>
      <c r="G59" s="108"/>
      <c r="H59" s="108"/>
      <c r="I59" s="108"/>
      <c r="J59" s="108"/>
      <c r="K59" s="108"/>
      <c r="L59" s="109"/>
      <c r="M59" s="71">
        <v>2676996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85" t="s">
        <v>80</v>
      </c>
      <c r="D60" s="86"/>
      <c r="E60" s="86"/>
      <c r="F60" s="86"/>
      <c r="G60" s="86"/>
      <c r="H60" s="86"/>
      <c r="I60" s="86"/>
      <c r="J60" s="86"/>
      <c r="K60" s="86"/>
      <c r="L60" s="87"/>
      <c r="M60" s="38">
        <v>2712918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88" t="s">
        <v>3</v>
      </c>
      <c r="D61" s="89"/>
      <c r="E61" s="89"/>
      <c r="F61" s="89"/>
      <c r="G61" s="89"/>
      <c r="H61" s="89"/>
      <c r="I61" s="89"/>
      <c r="J61" s="89"/>
      <c r="K61" s="89"/>
      <c r="L61" s="90"/>
      <c r="M61" s="44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91" t="s">
        <v>82</v>
      </c>
      <c r="D62" s="92"/>
      <c r="E62" s="92"/>
      <c r="F62" s="92"/>
      <c r="G62" s="92"/>
      <c r="H62" s="92"/>
      <c r="I62" s="92"/>
      <c r="J62" s="92"/>
      <c r="K62" s="92"/>
      <c r="L62" s="93"/>
      <c r="M62" s="45">
        <v>5389914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52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3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58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45">
        <v>5389914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43" zoomScale="85" zoomScaleNormal="85" workbookViewId="0">
      <selection activeCell="R66" sqref="R66"/>
    </sheetView>
  </sheetViews>
  <sheetFormatPr defaultColWidth="9" defaultRowHeight="13" x14ac:dyDescent="0.2"/>
  <cols>
    <col min="1" max="1" width="0" style="1" hidden="1" customWidth="1"/>
    <col min="2" max="2" width="0.81640625" style="2" customWidth="1"/>
    <col min="3" max="11" width="2.08984375" style="2" customWidth="1"/>
    <col min="12" max="12" width="13.1796875" style="2" customWidth="1"/>
    <col min="13" max="13" width="21.6328125" style="2" bestFit="1" customWidth="1"/>
    <col min="14" max="14" width="3" style="2" customWidth="1"/>
    <col min="15" max="15" width="0.8164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116</v>
      </c>
    </row>
    <row r="3" spans="1:15" x14ac:dyDescent="0.2">
      <c r="C3" s="4" t="s">
        <v>99</v>
      </c>
    </row>
    <row r="4" spans="1:15" x14ac:dyDescent="0.2">
      <c r="C4" s="4" t="s">
        <v>105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94" t="s">
        <v>103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s="6" customFormat="1" ht="14" x14ac:dyDescent="0.2">
      <c r="A10" s="9"/>
      <c r="B10" s="10"/>
      <c r="C10" s="95" t="s">
        <v>113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5" s="6" customFormat="1" ht="14" x14ac:dyDescent="0.2">
      <c r="A11" s="9"/>
      <c r="B11" s="10"/>
      <c r="C11" s="95" t="s">
        <v>114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96" t="s">
        <v>1</v>
      </c>
      <c r="D13" s="97"/>
      <c r="E13" s="97"/>
      <c r="F13" s="97"/>
      <c r="G13" s="97"/>
      <c r="H13" s="97"/>
      <c r="I13" s="97"/>
      <c r="J13" s="98"/>
      <c r="K13" s="98"/>
      <c r="L13" s="99"/>
      <c r="M13" s="103" t="s">
        <v>92</v>
      </c>
      <c r="N13" s="104"/>
    </row>
    <row r="14" spans="1:15" s="6" customFormat="1" ht="13.5" thickBot="1" x14ac:dyDescent="0.25">
      <c r="A14" s="9" t="s">
        <v>91</v>
      </c>
      <c r="B14" s="1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5"/>
      <c r="N14" s="106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20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26">
        <v>48288116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26">
        <v>46452902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26">
        <v>42843353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26">
        <v>3609549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26">
        <v>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v>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26">
        <v>1835214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26">
        <v>1835214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2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26"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26">
        <v>0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26">
        <v>45376927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26">
        <v>32289400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26"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26">
        <v>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26">
        <v>13087527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2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2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2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2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-2911189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40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26">
        <v>1687916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26"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26">
        <v>1687916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2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2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2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26">
        <v>5000000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2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26">
        <v>5000000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2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2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2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38">
        <v>3312084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40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2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2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2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26"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26"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2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38">
        <v>0</v>
      </c>
      <c r="N58" s="39"/>
      <c r="O58" s="70"/>
    </row>
    <row r="59" spans="1:17" s="6" customFormat="1" x14ac:dyDescent="0.2">
      <c r="A59" s="1" t="s">
        <v>77</v>
      </c>
      <c r="B59" s="2"/>
      <c r="C59" s="107" t="s">
        <v>78</v>
      </c>
      <c r="D59" s="108"/>
      <c r="E59" s="108"/>
      <c r="F59" s="108"/>
      <c r="G59" s="108"/>
      <c r="H59" s="108"/>
      <c r="I59" s="108"/>
      <c r="J59" s="108"/>
      <c r="K59" s="108"/>
      <c r="L59" s="109"/>
      <c r="M59" s="71">
        <v>400895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85" t="s">
        <v>80</v>
      </c>
      <c r="D60" s="86"/>
      <c r="E60" s="86"/>
      <c r="F60" s="86"/>
      <c r="G60" s="86"/>
      <c r="H60" s="86"/>
      <c r="I60" s="86"/>
      <c r="J60" s="86"/>
      <c r="K60" s="86"/>
      <c r="L60" s="87"/>
      <c r="M60" s="38">
        <v>1457946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88" t="s">
        <v>3</v>
      </c>
      <c r="D61" s="89"/>
      <c r="E61" s="89"/>
      <c r="F61" s="89"/>
      <c r="G61" s="89"/>
      <c r="H61" s="89"/>
      <c r="I61" s="89"/>
      <c r="J61" s="89"/>
      <c r="K61" s="89"/>
      <c r="L61" s="90"/>
      <c r="M61" s="44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91" t="s">
        <v>82</v>
      </c>
      <c r="D62" s="92"/>
      <c r="E62" s="92"/>
      <c r="F62" s="92"/>
      <c r="G62" s="92"/>
      <c r="H62" s="92"/>
      <c r="I62" s="92"/>
      <c r="J62" s="92"/>
      <c r="K62" s="92"/>
      <c r="L62" s="93"/>
      <c r="M62" s="45">
        <v>1858841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52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3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58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45">
        <v>1858841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4" zoomScale="85" zoomScaleNormal="85" workbookViewId="0">
      <selection activeCell="M16" sqref="M16"/>
    </sheetView>
  </sheetViews>
  <sheetFormatPr defaultColWidth="9" defaultRowHeight="13" x14ac:dyDescent="0.2"/>
  <cols>
    <col min="1" max="1" width="0" style="1" hidden="1" customWidth="1"/>
    <col min="2" max="2" width="0.81640625" style="2" customWidth="1"/>
    <col min="3" max="11" width="2.08984375" style="2" customWidth="1"/>
    <col min="12" max="12" width="13.1796875" style="2" customWidth="1"/>
    <col min="13" max="13" width="21.6328125" style="2" bestFit="1" customWidth="1"/>
    <col min="14" max="14" width="3" style="2" customWidth="1"/>
    <col min="15" max="15" width="0.8164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116</v>
      </c>
    </row>
    <row r="3" spans="1:15" x14ac:dyDescent="0.2">
      <c r="C3" s="4" t="s">
        <v>99</v>
      </c>
    </row>
    <row r="4" spans="1:15" x14ac:dyDescent="0.2">
      <c r="C4" s="4" t="s">
        <v>107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94" t="s">
        <v>103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s="6" customFormat="1" ht="14" x14ac:dyDescent="0.2">
      <c r="A10" s="9"/>
      <c r="B10" s="10"/>
      <c r="C10" s="95" t="s">
        <v>113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5" s="6" customFormat="1" ht="14" x14ac:dyDescent="0.2">
      <c r="A11" s="9"/>
      <c r="B11" s="10"/>
      <c r="C11" s="95" t="s">
        <v>114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96" t="s">
        <v>1</v>
      </c>
      <c r="D13" s="97"/>
      <c r="E13" s="97"/>
      <c r="F13" s="97"/>
      <c r="G13" s="97"/>
      <c r="H13" s="97"/>
      <c r="I13" s="97"/>
      <c r="J13" s="98"/>
      <c r="K13" s="98"/>
      <c r="L13" s="99"/>
      <c r="M13" s="103" t="s">
        <v>92</v>
      </c>
      <c r="N13" s="104"/>
    </row>
    <row r="14" spans="1:15" s="6" customFormat="1" ht="13.5" thickBot="1" x14ac:dyDescent="0.25">
      <c r="A14" s="9" t="s">
        <v>91</v>
      </c>
      <c r="B14" s="1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5"/>
      <c r="N14" s="106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20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26">
        <v>11626012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26">
        <v>10524846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26">
        <v>6376028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26">
        <v>4100982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26">
        <v>47836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v>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26">
        <v>1101166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26">
        <v>1101166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2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26"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26">
        <v>0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26">
        <v>164241792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26"/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26">
        <v>142118000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26">
        <v>22118100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26">
        <v>5692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2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2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2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2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152615780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40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26">
        <v>230817500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26">
        <v>227316650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26">
        <v>3500850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2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2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2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26">
        <v>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2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26">
        <v>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2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2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2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38">
        <v>-230817500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40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2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2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2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26">
        <v>105900000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26">
        <v>105900000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2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38">
        <v>105900000</v>
      </c>
      <c r="N58" s="39"/>
      <c r="O58" s="70"/>
    </row>
    <row r="59" spans="1:17" s="6" customFormat="1" x14ac:dyDescent="0.2">
      <c r="A59" s="1" t="s">
        <v>77</v>
      </c>
      <c r="B59" s="2"/>
      <c r="C59" s="107" t="s">
        <v>78</v>
      </c>
      <c r="D59" s="108"/>
      <c r="E59" s="108"/>
      <c r="F59" s="108"/>
      <c r="G59" s="108"/>
      <c r="H59" s="108"/>
      <c r="I59" s="108"/>
      <c r="J59" s="108"/>
      <c r="K59" s="108"/>
      <c r="L59" s="109"/>
      <c r="M59" s="71">
        <v>27698280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85" t="s">
        <v>80</v>
      </c>
      <c r="D60" s="86"/>
      <c r="E60" s="86"/>
      <c r="F60" s="86"/>
      <c r="G60" s="86"/>
      <c r="H60" s="86"/>
      <c r="I60" s="86"/>
      <c r="J60" s="86"/>
      <c r="K60" s="86"/>
      <c r="L60" s="87"/>
      <c r="M60" s="38">
        <v>3495457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88" t="s">
        <v>3</v>
      </c>
      <c r="D61" s="89"/>
      <c r="E61" s="89"/>
      <c r="F61" s="89"/>
      <c r="G61" s="89"/>
      <c r="H61" s="89"/>
      <c r="I61" s="89"/>
      <c r="J61" s="89"/>
      <c r="K61" s="89"/>
      <c r="L61" s="90"/>
      <c r="M61" s="44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91" t="s">
        <v>82</v>
      </c>
      <c r="D62" s="92"/>
      <c r="E62" s="92"/>
      <c r="F62" s="92"/>
      <c r="G62" s="92"/>
      <c r="H62" s="92"/>
      <c r="I62" s="92"/>
      <c r="J62" s="92"/>
      <c r="K62" s="92"/>
      <c r="L62" s="93"/>
      <c r="M62" s="45">
        <v>31193737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52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3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58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45">
        <v>31193737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全体</vt:lpstr>
      <vt:lpstr>交通災害</vt:lpstr>
      <vt:lpstr>合算</vt:lpstr>
      <vt:lpstr>共通</vt:lpstr>
      <vt:lpstr>退職</vt:lpstr>
      <vt:lpstr>非常勤</vt:lpstr>
      <vt:lpstr>消防</vt:lpstr>
      <vt:lpstr>会館</vt:lpstr>
      <vt:lpstr>会館!Print_Area</vt:lpstr>
      <vt:lpstr>共通!Print_Area</vt:lpstr>
      <vt:lpstr>交通災害!Print_Area</vt:lpstr>
      <vt:lpstr>合算!Print_Area</vt:lpstr>
      <vt:lpstr>消防!Print_Area</vt:lpstr>
      <vt:lpstr>全体!Print_Area</vt:lpstr>
      <vt:lpstr>退職!Print_Area</vt:lpstr>
      <vt:lpstr>非常勤!Print_Area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津留保生</cp:lastModifiedBy>
  <cp:lastPrinted>2018-09-30T05:59:12Z</cp:lastPrinted>
  <dcterms:created xsi:type="dcterms:W3CDTF">2017-09-27T18:00:37Z</dcterms:created>
  <dcterms:modified xsi:type="dcterms:W3CDTF">2021-10-20T16:46:34Z</dcterms:modified>
</cp:coreProperties>
</file>